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1610" windowHeight="8160" activeTab="1"/>
  </bookViews>
  <sheets>
    <sheet name="2старт" sheetId="5" r:id="rId1"/>
    <sheet name="2 промеж" sheetId="8" r:id="rId2"/>
    <sheet name="2 итог" sheetId="9" r:id="rId3"/>
  </sheets>
  <calcPr calcId="144525"/>
</workbook>
</file>

<file path=xl/calcChain.xml><?xml version="1.0" encoding="utf-8"?>
<calcChain xmlns="http://schemas.openxmlformats.org/spreadsheetml/2006/main">
  <c r="R23" i="9"/>
  <c r="I23"/>
  <c r="J23"/>
  <c r="R22"/>
  <c r="I22"/>
  <c r="J22"/>
  <c r="V31" l="1"/>
  <c r="S26"/>
  <c r="J26"/>
  <c r="S24"/>
  <c r="R24"/>
  <c r="J24"/>
  <c r="I24"/>
  <c r="S21"/>
  <c r="R21"/>
  <c r="J21"/>
  <c r="I21"/>
  <c r="S20"/>
  <c r="R20"/>
  <c r="J20"/>
  <c r="I20"/>
  <c r="S19"/>
  <c r="R19"/>
  <c r="J19"/>
  <c r="I19"/>
  <c r="S18"/>
  <c r="R18"/>
  <c r="J18"/>
  <c r="I18"/>
  <c r="R17"/>
  <c r="J17"/>
  <c r="I17"/>
  <c r="R16"/>
  <c r="J16"/>
  <c r="I16"/>
  <c r="S15"/>
  <c r="R15"/>
  <c r="J15"/>
  <c r="I15"/>
  <c r="S14"/>
  <c r="R14"/>
  <c r="J14"/>
  <c r="I14"/>
  <c r="S13"/>
  <c r="R13"/>
  <c r="J13"/>
  <c r="I13"/>
  <c r="S12"/>
  <c r="R12"/>
  <c r="J12"/>
  <c r="I12"/>
  <c r="S11"/>
  <c r="R11"/>
  <c r="J11"/>
  <c r="I11"/>
  <c r="S10"/>
  <c r="R10"/>
  <c r="J10"/>
  <c r="I10"/>
  <c r="R8"/>
  <c r="J8"/>
  <c r="I8"/>
  <c r="T29" i="8"/>
  <c r="Q24"/>
  <c r="I24"/>
  <c r="Q22"/>
  <c r="P22"/>
  <c r="I22"/>
  <c r="H22"/>
  <c r="Q21"/>
  <c r="P21"/>
  <c r="I21"/>
  <c r="H21"/>
  <c r="Q20"/>
  <c r="P20"/>
  <c r="I20"/>
  <c r="H20"/>
  <c r="Q19"/>
  <c r="P19"/>
  <c r="I19"/>
  <c r="H19"/>
  <c r="Q18"/>
  <c r="P18"/>
  <c r="I18"/>
  <c r="H18"/>
  <c r="Q17"/>
  <c r="P17"/>
  <c r="I17"/>
  <c r="H17"/>
  <c r="Q16"/>
  <c r="P16"/>
  <c r="I16"/>
  <c r="H16"/>
  <c r="Q15"/>
  <c r="P15"/>
  <c r="I15"/>
  <c r="H15"/>
  <c r="Q14"/>
  <c r="P14"/>
  <c r="I14"/>
  <c r="H14"/>
  <c r="Q13"/>
  <c r="P13"/>
  <c r="I13"/>
  <c r="H13"/>
  <c r="Q12"/>
  <c r="P12"/>
  <c r="I12"/>
  <c r="H12"/>
  <c r="Q11"/>
  <c r="P11"/>
  <c r="I11"/>
  <c r="H11"/>
  <c r="Q10"/>
  <c r="P10"/>
  <c r="I10"/>
  <c r="H10"/>
  <c r="Q9"/>
  <c r="P9"/>
  <c r="I9"/>
  <c r="H9"/>
  <c r="Q8"/>
  <c r="P8"/>
  <c r="I8"/>
  <c r="H8"/>
  <c r="AA30" i="5"/>
  <c r="X25"/>
  <c r="O25"/>
  <c r="K28" i="9" l="1"/>
  <c r="W34"/>
  <c r="U32" i="8"/>
  <c r="W32" i="9"/>
  <c r="W33"/>
  <c r="U30" i="8"/>
  <c r="U31"/>
  <c r="K27" i="9" l="1"/>
  <c r="K29"/>
  <c r="J27" i="8"/>
  <c r="J26"/>
  <c r="J25"/>
  <c r="T29" i="9"/>
  <c r="T28"/>
  <c r="T27"/>
  <c r="R27" i="8"/>
  <c r="R26"/>
  <c r="R25"/>
  <c r="O27" i="5" l="1"/>
  <c r="P27" s="1"/>
  <c r="O26"/>
  <c r="P26" s="1"/>
  <c r="AA33" l="1"/>
  <c r="AB33" s="1"/>
  <c r="O28"/>
  <c r="P28" s="1"/>
  <c r="AA31"/>
  <c r="AB31" s="1"/>
  <c r="AA32"/>
  <c r="AB32" s="1"/>
  <c r="X26"/>
  <c r="Y26" s="1"/>
  <c r="X27"/>
  <c r="Y27" s="1"/>
  <c r="X28"/>
  <c r="Y28" s="1"/>
</calcChain>
</file>

<file path=xl/sharedStrings.xml><?xml version="1.0" encoding="utf-8"?>
<sst xmlns="http://schemas.openxmlformats.org/spreadsheetml/2006/main" count="256" uniqueCount="76">
  <si>
    <t xml:space="preserve">Лист наблюдения  </t>
  </si>
  <si>
    <t>Образовательная область "Коммуникация"</t>
  </si>
  <si>
    <t>№</t>
  </si>
  <si>
    <t>Ф.И.ребенка</t>
  </si>
  <si>
    <t>Развитие речи</t>
  </si>
  <si>
    <t>Художественная литература</t>
  </si>
  <si>
    <t>Общее количество баллов</t>
  </si>
  <si>
    <t>Средний балл</t>
  </si>
  <si>
    <t xml:space="preserve">Уровень усвоения Типовой программы </t>
  </si>
  <si>
    <t>кол-во</t>
  </si>
  <si>
    <t>%</t>
  </si>
  <si>
    <t>общее</t>
  </si>
  <si>
    <t>средний</t>
  </si>
  <si>
    <t>уровень</t>
  </si>
  <si>
    <t>к-во</t>
  </si>
  <si>
    <t>всего детей</t>
  </si>
  <si>
    <t>А (всего детей)</t>
  </si>
  <si>
    <t xml:space="preserve">Б (I уровень) </t>
  </si>
  <si>
    <t>Г (III уровень)</t>
  </si>
  <si>
    <t xml:space="preserve">В (II уровень) </t>
  </si>
  <si>
    <t>І уровень</t>
  </si>
  <si>
    <t>ІІ уровень</t>
  </si>
  <si>
    <t>ІІІ уровень</t>
  </si>
  <si>
    <t>І ур</t>
  </si>
  <si>
    <t>ІІ ур</t>
  </si>
  <si>
    <t>ІІІ ур</t>
  </si>
  <si>
    <t>Амангельди Алихан</t>
  </si>
  <si>
    <t>Асаубай Тимур</t>
  </si>
  <si>
    <t>Әльмухан Амиржан</t>
  </si>
  <si>
    <t>Бериков Рамазан</t>
  </si>
  <si>
    <t>Грищук Аделина</t>
  </si>
  <si>
    <t>Ергазиева Айару</t>
  </si>
  <si>
    <t>Каримов Таир</t>
  </si>
  <si>
    <t>Канатова Айша</t>
  </si>
  <si>
    <t>Қанат ұлы Шәкәрім</t>
  </si>
  <si>
    <t>Қайыпназарова Мариям</t>
  </si>
  <si>
    <t>Марат Алылжан</t>
  </si>
  <si>
    <t>Майсутов Қайсар</t>
  </si>
  <si>
    <t>Мажитов Азат</t>
  </si>
  <si>
    <t>Сейтжапарова Ақбөпе</t>
  </si>
  <si>
    <t>Саламатова Нұрдана</t>
  </si>
  <si>
    <t xml:space="preserve">Учебный год: _____2020-2021_______       Группа:__Растишка___________________     Дата проведения:__10,01,2021_________ </t>
  </si>
  <si>
    <t>2-К.1</t>
  </si>
  <si>
    <t>2-К.2</t>
  </si>
  <si>
    <t>2-К.3</t>
  </si>
  <si>
    <t>2-К.4</t>
  </si>
  <si>
    <t>2-К.5</t>
  </si>
  <si>
    <t>2-К.6</t>
  </si>
  <si>
    <t>2-К.7</t>
  </si>
  <si>
    <t>2-К.8</t>
  </si>
  <si>
    <t>2-К.9</t>
  </si>
  <si>
    <t xml:space="preserve">результатов диагностики итогового контроля в младшей группе (от 2 до 3 лет) </t>
  </si>
  <si>
    <t xml:space="preserve">результатов диагностики промежуточного контроля в младшей группе (от 2 лет) </t>
  </si>
  <si>
    <t>Iур</t>
  </si>
  <si>
    <t>IIIур</t>
  </si>
  <si>
    <t>IIур</t>
  </si>
  <si>
    <t xml:space="preserve">результатов диагностики стартового контроля в младшей группе (от 2 до 3 лет) </t>
  </si>
  <si>
    <t xml:space="preserve">Учебный год: 2020-2021_Группа:__Растишка__Дата проведения:__10,01,2021_________ </t>
  </si>
  <si>
    <t>Маликов Бағбаулет</t>
  </si>
  <si>
    <t>II</t>
  </si>
  <si>
    <t>III</t>
  </si>
  <si>
    <t>I</t>
  </si>
  <si>
    <t>Учебный год: _____2020-2021      Группа:__Растишка     Дата проведения: май</t>
  </si>
  <si>
    <t>2-K,1</t>
  </si>
  <si>
    <t>2-K,2</t>
  </si>
  <si>
    <t>2-K,3</t>
  </si>
  <si>
    <t>2-K,4</t>
  </si>
  <si>
    <t>2-K,5</t>
  </si>
  <si>
    <t>2-K,6</t>
  </si>
  <si>
    <t>2-K,7</t>
  </si>
  <si>
    <t>2-K,8</t>
  </si>
  <si>
    <t>2-K,9</t>
  </si>
  <si>
    <t>2-K,10</t>
  </si>
  <si>
    <t>2-K,11</t>
  </si>
  <si>
    <t>Алмаз Азис</t>
  </si>
  <si>
    <t>Нурмагамбетова Раяна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</si>
</sst>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2" fillId="3" borderId="1" xfId="0" applyFont="1" applyFill="1" applyBorder="1"/>
    <xf numFmtId="0" fontId="1" fillId="3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5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5" borderId="1" xfId="0" applyFont="1" applyFill="1" applyBorder="1" applyAlignment="1">
      <alignment horizontal="center" vertical="center" textRotation="9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7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66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87"/>
  <sheetViews>
    <sheetView zoomScale="77" zoomScaleNormal="77" workbookViewId="0">
      <selection activeCell="A3" sqref="A3:AC3"/>
    </sheetView>
  </sheetViews>
  <sheetFormatPr defaultRowHeight="15"/>
  <cols>
    <col min="2" max="2" width="5.28515625" customWidth="1"/>
    <col min="3" max="3" width="34.42578125" customWidth="1"/>
    <col min="4" max="4" width="8.85546875" customWidth="1"/>
    <col min="5" max="5" width="4.85546875" customWidth="1"/>
    <col min="6" max="6" width="6.5703125" customWidth="1"/>
    <col min="7" max="7" width="10.28515625" customWidth="1"/>
    <col min="8" max="12" width="8" customWidth="1"/>
    <col min="13" max="13" width="7.5703125" customWidth="1"/>
    <col min="14" max="15" width="4.5703125" customWidth="1"/>
    <col min="16" max="16" width="10.42578125" customWidth="1"/>
    <col min="17" max="17" width="9.5703125" customWidth="1"/>
    <col min="18" max="18" width="9.42578125" customWidth="1"/>
    <col min="19" max="22" width="7.140625" customWidth="1"/>
    <col min="23" max="24" width="4.42578125" customWidth="1"/>
    <col min="25" max="25" width="11.42578125" customWidth="1"/>
    <col min="26" max="30" width="9.140625" customWidth="1"/>
  </cols>
  <sheetData>
    <row r="2" spans="1:29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29">
      <c r="A3" s="28" t="s">
        <v>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>
      <c r="A4" s="28" t="s">
        <v>41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</row>
    <row r="6" spans="1:29">
      <c r="B6" s="29" t="s">
        <v>1</v>
      </c>
      <c r="C6" s="2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29"/>
      <c r="AA6" s="29"/>
      <c r="AB6" s="29"/>
    </row>
    <row r="7" spans="1:29" ht="40.5" customHeight="1">
      <c r="B7" s="31" t="s">
        <v>2</v>
      </c>
      <c r="C7" s="32" t="s">
        <v>3</v>
      </c>
      <c r="D7" s="31" t="s">
        <v>4</v>
      </c>
      <c r="E7" s="31"/>
      <c r="F7" s="31"/>
      <c r="G7" s="31"/>
      <c r="H7" s="31"/>
      <c r="I7" s="31"/>
      <c r="J7" s="31"/>
      <c r="K7" s="31"/>
      <c r="L7" s="31"/>
      <c r="M7" s="31"/>
      <c r="N7" s="18" t="s">
        <v>11</v>
      </c>
      <c r="O7" s="38" t="s">
        <v>12</v>
      </c>
      <c r="P7" s="39" t="s">
        <v>13</v>
      </c>
      <c r="Q7" s="33" t="s">
        <v>5</v>
      </c>
      <c r="R7" s="33"/>
      <c r="S7" s="33"/>
      <c r="T7" s="33"/>
      <c r="U7" s="33"/>
      <c r="V7" s="33"/>
      <c r="W7" s="18" t="s">
        <v>11</v>
      </c>
      <c r="X7" s="38" t="s">
        <v>12</v>
      </c>
      <c r="Y7" s="39" t="s">
        <v>13</v>
      </c>
      <c r="Z7" s="34" t="s">
        <v>6</v>
      </c>
      <c r="AA7" s="36" t="s">
        <v>7</v>
      </c>
      <c r="AB7" s="37" t="s">
        <v>8</v>
      </c>
    </row>
    <row r="8" spans="1:29" ht="225" customHeight="1">
      <c r="B8" s="31"/>
      <c r="C8" s="31"/>
      <c r="D8" s="12"/>
      <c r="E8" s="12"/>
      <c r="F8" s="12"/>
      <c r="G8" s="12"/>
      <c r="H8" s="12"/>
      <c r="I8" s="12"/>
      <c r="J8" s="12"/>
      <c r="K8" s="12"/>
      <c r="L8" s="12"/>
      <c r="M8" s="12"/>
      <c r="N8" s="18"/>
      <c r="O8" s="38"/>
      <c r="P8" s="39"/>
      <c r="Q8" s="12"/>
      <c r="R8" s="12"/>
      <c r="S8" s="12"/>
      <c r="T8" s="12"/>
      <c r="U8" s="12"/>
      <c r="V8" s="16"/>
      <c r="W8" s="18"/>
      <c r="X8" s="38"/>
      <c r="Y8" s="39"/>
      <c r="Z8" s="35"/>
      <c r="AA8" s="36"/>
      <c r="AB8" s="37"/>
    </row>
    <row r="9" spans="1:29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6"/>
      <c r="O9" s="8"/>
      <c r="P9" s="11"/>
      <c r="Q9" s="1"/>
      <c r="R9" s="1"/>
      <c r="S9" s="1"/>
      <c r="T9" s="1"/>
      <c r="U9" s="1"/>
      <c r="V9" s="1"/>
      <c r="W9" s="6"/>
      <c r="X9" s="8"/>
      <c r="Y9" s="11"/>
      <c r="Z9" s="7"/>
      <c r="AA9" s="9"/>
      <c r="AB9" s="11"/>
    </row>
    <row r="10" spans="1:29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6"/>
      <c r="O10" s="8"/>
      <c r="P10" s="11"/>
      <c r="Q10" s="1"/>
      <c r="R10" s="1"/>
      <c r="S10" s="1"/>
      <c r="T10" s="1"/>
      <c r="U10" s="1"/>
      <c r="V10" s="1"/>
      <c r="W10" s="6"/>
      <c r="X10" s="8"/>
      <c r="Y10" s="11"/>
      <c r="Z10" s="7"/>
      <c r="AA10" s="9"/>
      <c r="AB10" s="11"/>
    </row>
    <row r="11" spans="1:29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6"/>
      <c r="O11" s="8"/>
      <c r="P11" s="11"/>
      <c r="Q11" s="1"/>
      <c r="R11" s="1"/>
      <c r="S11" s="1"/>
      <c r="T11" s="1"/>
      <c r="U11" s="1"/>
      <c r="V11" s="1"/>
      <c r="W11" s="6"/>
      <c r="X11" s="8"/>
      <c r="Y11" s="11"/>
      <c r="Z11" s="7"/>
      <c r="AA11" s="9"/>
      <c r="AB11" s="11"/>
    </row>
    <row r="12" spans="1:29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6"/>
      <c r="O12" s="8"/>
      <c r="P12" s="11"/>
      <c r="Q12" s="1"/>
      <c r="R12" s="1"/>
      <c r="S12" s="1"/>
      <c r="T12" s="1"/>
      <c r="U12" s="1"/>
      <c r="V12" s="1"/>
      <c r="W12" s="6"/>
      <c r="X12" s="8"/>
      <c r="Y12" s="11"/>
      <c r="Z12" s="7"/>
      <c r="AA12" s="9"/>
      <c r="AB12" s="11"/>
    </row>
    <row r="13" spans="1:29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6"/>
      <c r="O13" s="8"/>
      <c r="P13" s="11"/>
      <c r="Q13" s="1"/>
      <c r="R13" s="1"/>
      <c r="S13" s="1"/>
      <c r="T13" s="1"/>
      <c r="U13" s="1"/>
      <c r="V13" s="1"/>
      <c r="W13" s="6"/>
      <c r="X13" s="8"/>
      <c r="Y13" s="11"/>
      <c r="Z13" s="7"/>
      <c r="AA13" s="9"/>
      <c r="AB13" s="11"/>
    </row>
    <row r="14" spans="1:29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6"/>
      <c r="O14" s="8"/>
      <c r="P14" s="11"/>
      <c r="Q14" s="1"/>
      <c r="R14" s="1"/>
      <c r="S14" s="1"/>
      <c r="T14" s="1"/>
      <c r="U14" s="1"/>
      <c r="V14" s="1"/>
      <c r="W14" s="6"/>
      <c r="X14" s="8"/>
      <c r="Y14" s="11"/>
      <c r="Z14" s="7"/>
      <c r="AA14" s="9"/>
      <c r="AB14" s="11"/>
    </row>
    <row r="15" spans="1:29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6"/>
      <c r="O15" s="8"/>
      <c r="P15" s="11"/>
      <c r="Q15" s="1"/>
      <c r="R15" s="1"/>
      <c r="S15" s="1"/>
      <c r="T15" s="1"/>
      <c r="U15" s="1"/>
      <c r="V15" s="1"/>
      <c r="W15" s="6"/>
      <c r="X15" s="8"/>
      <c r="Y15" s="11"/>
      <c r="Z15" s="7"/>
      <c r="AA15" s="9"/>
      <c r="AB15" s="11"/>
    </row>
    <row r="16" spans="1:29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6"/>
      <c r="O16" s="8"/>
      <c r="P16" s="11"/>
      <c r="Q16" s="1"/>
      <c r="R16" s="1"/>
      <c r="S16" s="1"/>
      <c r="T16" s="1"/>
      <c r="U16" s="1"/>
      <c r="V16" s="1"/>
      <c r="W16" s="6"/>
      <c r="X16" s="8"/>
      <c r="Y16" s="11"/>
      <c r="Z16" s="7"/>
      <c r="AA16" s="9"/>
      <c r="AB16" s="11"/>
    </row>
    <row r="17" spans="2:28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6"/>
      <c r="O17" s="8"/>
      <c r="P17" s="11"/>
      <c r="Q17" s="1"/>
      <c r="R17" s="1"/>
      <c r="S17" s="1"/>
      <c r="T17" s="1"/>
      <c r="U17" s="1"/>
      <c r="V17" s="1"/>
      <c r="W17" s="6"/>
      <c r="X17" s="8"/>
      <c r="Y17" s="11"/>
      <c r="Z17" s="7"/>
      <c r="AA17" s="9"/>
      <c r="AB17" s="11"/>
    </row>
    <row r="18" spans="2:28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6"/>
      <c r="O18" s="8"/>
      <c r="P18" s="11"/>
      <c r="Q18" s="1"/>
      <c r="R18" s="1"/>
      <c r="S18" s="1"/>
      <c r="T18" s="1"/>
      <c r="U18" s="1"/>
      <c r="V18" s="1"/>
      <c r="W18" s="6"/>
      <c r="X18" s="8"/>
      <c r="Y18" s="11"/>
      <c r="Z18" s="7"/>
      <c r="AA18" s="9"/>
      <c r="AB18" s="11"/>
    </row>
    <row r="19" spans="2:28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6"/>
      <c r="O19" s="8"/>
      <c r="P19" s="11"/>
      <c r="Q19" s="1"/>
      <c r="R19" s="1"/>
      <c r="S19" s="1"/>
      <c r="T19" s="1"/>
      <c r="U19" s="1"/>
      <c r="V19" s="1"/>
      <c r="W19" s="6"/>
      <c r="X19" s="8"/>
      <c r="Y19" s="11"/>
      <c r="Z19" s="7"/>
      <c r="AA19" s="9"/>
      <c r="AB19" s="11"/>
    </row>
    <row r="20" spans="2:28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6"/>
      <c r="O20" s="8"/>
      <c r="P20" s="11"/>
      <c r="Q20" s="1"/>
      <c r="R20" s="1"/>
      <c r="S20" s="1"/>
      <c r="T20" s="1"/>
      <c r="U20" s="1"/>
      <c r="V20" s="1"/>
      <c r="W20" s="6"/>
      <c r="X20" s="8"/>
      <c r="Y20" s="11"/>
      <c r="Z20" s="7"/>
      <c r="AA20" s="9"/>
      <c r="AB20" s="11"/>
    </row>
    <row r="21" spans="2:28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6"/>
      <c r="O21" s="8"/>
      <c r="P21" s="11"/>
      <c r="Q21" s="1"/>
      <c r="R21" s="1"/>
      <c r="S21" s="1"/>
      <c r="T21" s="1"/>
      <c r="U21" s="1"/>
      <c r="V21" s="1"/>
      <c r="W21" s="6"/>
      <c r="X21" s="8"/>
      <c r="Y21" s="11"/>
      <c r="Z21" s="7"/>
      <c r="AA21" s="9"/>
      <c r="AB21" s="11"/>
    </row>
    <row r="22" spans="2:28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6"/>
      <c r="O22" s="8"/>
      <c r="P22" s="11"/>
      <c r="Q22" s="1"/>
      <c r="R22" s="1"/>
      <c r="S22" s="1"/>
      <c r="T22" s="1"/>
      <c r="U22" s="1"/>
      <c r="V22" s="1"/>
      <c r="W22" s="6"/>
      <c r="X22" s="8"/>
      <c r="Y22" s="11"/>
      <c r="Z22" s="7"/>
      <c r="AA22" s="9"/>
      <c r="AB22" s="11"/>
    </row>
    <row r="23" spans="2:28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6"/>
      <c r="O23" s="8"/>
      <c r="P23" s="11"/>
      <c r="Q23" s="1"/>
      <c r="R23" s="1"/>
      <c r="S23" s="1"/>
      <c r="T23" s="1"/>
      <c r="U23" s="1"/>
      <c r="V23" s="1"/>
      <c r="W23" s="6"/>
      <c r="X23" s="8"/>
      <c r="Y23" s="11"/>
      <c r="Z23" s="7"/>
      <c r="AA23" s="9"/>
      <c r="AB23" s="11"/>
    </row>
    <row r="24" spans="2:28">
      <c r="B24" s="40"/>
      <c r="C24" s="40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1"/>
      <c r="O24" s="1" t="s">
        <v>14</v>
      </c>
      <c r="P24" s="13" t="s">
        <v>10</v>
      </c>
      <c r="Q24" s="19"/>
      <c r="R24" s="20"/>
      <c r="S24" s="20"/>
      <c r="T24" s="20"/>
      <c r="U24" s="20"/>
      <c r="V24" s="20"/>
      <c r="W24" s="21"/>
      <c r="X24" s="1" t="s">
        <v>14</v>
      </c>
      <c r="Y24" s="13" t="s">
        <v>10</v>
      </c>
      <c r="Z24" s="2"/>
      <c r="AA24" s="2"/>
      <c r="AB24" s="2"/>
    </row>
    <row r="25" spans="2:28">
      <c r="B25" s="41"/>
      <c r="C25" s="41"/>
      <c r="D25" s="19" t="s">
        <v>15</v>
      </c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14">
        <f>COUNTA(C9:C23)</f>
        <v>0</v>
      </c>
      <c r="P25" s="14">
        <v>100</v>
      </c>
      <c r="Q25" s="19" t="s">
        <v>15</v>
      </c>
      <c r="R25" s="20"/>
      <c r="S25" s="20"/>
      <c r="T25" s="20"/>
      <c r="U25" s="20"/>
      <c r="V25" s="20"/>
      <c r="W25" s="21"/>
      <c r="X25" s="14">
        <f>COUNTA(C9:C23)</f>
        <v>0</v>
      </c>
      <c r="Y25" s="14">
        <v>100</v>
      </c>
      <c r="Z25" s="2"/>
      <c r="AA25" s="2"/>
      <c r="AB25" s="2"/>
    </row>
    <row r="26" spans="2:28">
      <c r="B26" s="41"/>
      <c r="C26" s="41"/>
      <c r="D26" s="19" t="s">
        <v>20</v>
      </c>
      <c r="E26" s="20"/>
      <c r="F26" s="20"/>
      <c r="G26" s="20"/>
      <c r="H26" s="20"/>
      <c r="I26" s="20"/>
      <c r="J26" s="20"/>
      <c r="K26" s="20"/>
      <c r="L26" s="20"/>
      <c r="M26" s="20"/>
      <c r="N26" s="21"/>
      <c r="O26" s="10">
        <f>COUNTIF(P9:P23,"І ур")</f>
        <v>0</v>
      </c>
      <c r="P26" s="4" t="e">
        <f>(O26/O25)*100</f>
        <v>#DIV/0!</v>
      </c>
      <c r="Q26" s="19" t="s">
        <v>20</v>
      </c>
      <c r="R26" s="20"/>
      <c r="S26" s="20"/>
      <c r="T26" s="20"/>
      <c r="U26" s="20"/>
      <c r="V26" s="20"/>
      <c r="W26" s="21"/>
      <c r="X26" s="10">
        <f>COUNTIF(Y9:Y23,"І ур")</f>
        <v>0</v>
      </c>
      <c r="Y26" s="4" t="e">
        <f>(X26/X25)*100</f>
        <v>#DIV/0!</v>
      </c>
      <c r="Z26" s="2"/>
      <c r="AA26" s="2"/>
      <c r="AB26" s="2"/>
    </row>
    <row r="27" spans="2:28">
      <c r="B27" s="41"/>
      <c r="C27" s="41"/>
      <c r="D27" s="19" t="s">
        <v>21</v>
      </c>
      <c r="E27" s="20"/>
      <c r="F27" s="20"/>
      <c r="G27" s="20"/>
      <c r="H27" s="20"/>
      <c r="I27" s="20"/>
      <c r="J27" s="20"/>
      <c r="K27" s="20"/>
      <c r="L27" s="20"/>
      <c r="M27" s="20"/>
      <c r="N27" s="21"/>
      <c r="O27" s="10">
        <f>COUNTIF(P9:P23,"ІІ ур")</f>
        <v>0</v>
      </c>
      <c r="P27" s="4" t="e">
        <f>(O27/O25)*100</f>
        <v>#DIV/0!</v>
      </c>
      <c r="Q27" s="19" t="s">
        <v>21</v>
      </c>
      <c r="R27" s="20"/>
      <c r="S27" s="20"/>
      <c r="T27" s="20"/>
      <c r="U27" s="20"/>
      <c r="V27" s="20"/>
      <c r="W27" s="21"/>
      <c r="X27" s="10">
        <f>COUNTIF(Y9:Y23,"ІІ ур")</f>
        <v>0</v>
      </c>
      <c r="Y27" s="4" t="e">
        <f>(X27/X25)*100</f>
        <v>#DIV/0!</v>
      </c>
      <c r="Z27" s="2"/>
      <c r="AA27" s="2"/>
      <c r="AB27" s="2"/>
    </row>
    <row r="28" spans="2:28">
      <c r="B28" s="41"/>
      <c r="C28" s="41"/>
      <c r="D28" s="19" t="s">
        <v>22</v>
      </c>
      <c r="E28" s="20"/>
      <c r="F28" s="20"/>
      <c r="G28" s="20"/>
      <c r="H28" s="20"/>
      <c r="I28" s="20"/>
      <c r="J28" s="20"/>
      <c r="K28" s="20"/>
      <c r="L28" s="20"/>
      <c r="M28" s="20"/>
      <c r="N28" s="21"/>
      <c r="O28" s="10">
        <f>COUNTIF(P9:P23,"ІІІ ур")</f>
        <v>0</v>
      </c>
      <c r="P28" s="4" t="e">
        <f>(O28/O25)*100</f>
        <v>#DIV/0!</v>
      </c>
      <c r="Q28" s="19" t="s">
        <v>22</v>
      </c>
      <c r="R28" s="20"/>
      <c r="S28" s="20"/>
      <c r="T28" s="20"/>
      <c r="U28" s="20"/>
      <c r="V28" s="20"/>
      <c r="W28" s="21"/>
      <c r="X28" s="10">
        <f>COUNTIF(Y9:Y23,"ІІІ ур")</f>
        <v>0</v>
      </c>
      <c r="Y28" s="4" t="e">
        <f>(X28/X25)*100</f>
        <v>#DIV/0!</v>
      </c>
      <c r="Z28" s="2"/>
      <c r="AA28" s="2"/>
      <c r="AB28" s="2"/>
    </row>
    <row r="29" spans="2:28">
      <c r="B29" s="41"/>
      <c r="C29" s="41"/>
      <c r="D29" s="2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7"/>
      <c r="AA29" s="3" t="s">
        <v>9</v>
      </c>
      <c r="AB29" s="3" t="s">
        <v>10</v>
      </c>
    </row>
    <row r="30" spans="2:28">
      <c r="B30" s="41"/>
      <c r="C30" s="41"/>
      <c r="D30" s="43" t="s">
        <v>16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  <c r="AA30" s="14">
        <f>COUNTA(C9:C23)</f>
        <v>0</v>
      </c>
      <c r="AB30" s="14">
        <v>100</v>
      </c>
    </row>
    <row r="31" spans="2:28">
      <c r="B31" s="41"/>
      <c r="C31" s="41"/>
      <c r="D31" s="22" t="s">
        <v>17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4"/>
      <c r="AA31" s="10">
        <f>COUNTIF(AB9:AB23,"І ур")</f>
        <v>0</v>
      </c>
      <c r="AB31" s="4" t="e">
        <f>(AA31/AA30)*100</f>
        <v>#DIV/0!</v>
      </c>
    </row>
    <row r="32" spans="2:28">
      <c r="B32" s="41"/>
      <c r="C32" s="41"/>
      <c r="D32" s="22" t="s">
        <v>19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4"/>
      <c r="AA32" s="10">
        <f>COUNTIF(AB9:AB23,"ІІ ур")</f>
        <v>0</v>
      </c>
      <c r="AB32" s="4" t="e">
        <f>(AA32/AA30)*100</f>
        <v>#DIV/0!</v>
      </c>
    </row>
    <row r="33" spans="2:28">
      <c r="B33" s="42"/>
      <c r="C33" s="42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4"/>
      <c r="AA33" s="10">
        <f>COUNTIF(AB9:AB23,"ІІІ ур")</f>
        <v>0</v>
      </c>
      <c r="AB33" s="4" t="e">
        <f>(AA33/AA30)*100</f>
        <v>#DIV/0!</v>
      </c>
    </row>
    <row r="85" spans="14:15">
      <c r="N85" s="5">
        <v>1</v>
      </c>
      <c r="O85" s="5" t="s">
        <v>23</v>
      </c>
    </row>
    <row r="86" spans="14:15">
      <c r="N86" s="5">
        <v>1.6</v>
      </c>
      <c r="O86" s="5" t="s">
        <v>24</v>
      </c>
    </row>
    <row r="87" spans="14:15">
      <c r="N87" s="5">
        <v>2.6</v>
      </c>
      <c r="O87" s="5" t="s">
        <v>25</v>
      </c>
    </row>
  </sheetData>
  <mergeCells count="34">
    <mergeCell ref="B24:B33"/>
    <mergeCell ref="C24:C33"/>
    <mergeCell ref="D24:N24"/>
    <mergeCell ref="Q24:W24"/>
    <mergeCell ref="D25:N25"/>
    <mergeCell ref="Q25:W25"/>
    <mergeCell ref="D27:N27"/>
    <mergeCell ref="D28:N28"/>
    <mergeCell ref="Q27:W27"/>
    <mergeCell ref="D30:Z30"/>
    <mergeCell ref="Q28:W28"/>
    <mergeCell ref="D26:N26"/>
    <mergeCell ref="A2:AC2"/>
    <mergeCell ref="A3:AC3"/>
    <mergeCell ref="A4:AC4"/>
    <mergeCell ref="B6:AB6"/>
    <mergeCell ref="B7:B8"/>
    <mergeCell ref="C7:C8"/>
    <mergeCell ref="D7:M7"/>
    <mergeCell ref="Q7:V7"/>
    <mergeCell ref="Z7:Z8"/>
    <mergeCell ref="AA7:AA8"/>
    <mergeCell ref="AB7:AB8"/>
    <mergeCell ref="N7:N8"/>
    <mergeCell ref="O7:O8"/>
    <mergeCell ref="X7:X8"/>
    <mergeCell ref="Y7:Y8"/>
    <mergeCell ref="P7:P8"/>
    <mergeCell ref="W7:W8"/>
    <mergeCell ref="Q26:W26"/>
    <mergeCell ref="D33:Z33"/>
    <mergeCell ref="D29:Z29"/>
    <mergeCell ref="D32:Z32"/>
    <mergeCell ref="D31:Z3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"/>
  <sheetViews>
    <sheetView tabSelected="1" zoomScale="69" zoomScaleNormal="69" workbookViewId="0">
      <selection activeCell="Y5" sqref="Y5"/>
    </sheetView>
  </sheetViews>
  <sheetFormatPr defaultRowHeight="15"/>
  <cols>
    <col min="1" max="1" width="0.7109375" customWidth="1"/>
    <col min="2" max="2" width="3.5703125" customWidth="1"/>
    <col min="3" max="3" width="22" customWidth="1"/>
    <col min="4" max="4" width="5.28515625" customWidth="1"/>
    <col min="5" max="5" width="6.28515625" customWidth="1"/>
    <col min="6" max="6" width="5.140625" customWidth="1"/>
    <col min="7" max="7" width="5" customWidth="1"/>
    <col min="8" max="8" width="5.85546875" customWidth="1"/>
    <col min="9" max="9" width="5.140625" customWidth="1"/>
    <col min="10" max="10" width="6.7109375" customWidth="1"/>
    <col min="11" max="11" width="5.42578125" customWidth="1"/>
    <col min="12" max="12" width="5" customWidth="1"/>
    <col min="13" max="14" width="5.42578125" customWidth="1"/>
    <col min="15" max="15" width="5" customWidth="1"/>
    <col min="16" max="16" width="4.42578125" customWidth="1"/>
    <col min="17" max="18" width="5.42578125" customWidth="1"/>
    <col min="19" max="20" width="5" customWidth="1"/>
    <col min="21" max="21" width="6" customWidth="1"/>
    <col min="22" max="22" width="9.140625" hidden="1" customWidth="1"/>
  </cols>
  <sheetData>
    <row r="1" spans="1:2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>
      <c r="A3" s="28" t="s">
        <v>57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2" ht="4.5" customHeight="1"/>
    <row r="5" spans="1:22">
      <c r="B5" s="29" t="s">
        <v>1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9"/>
      <c r="T5" s="29"/>
      <c r="U5" s="29"/>
    </row>
    <row r="6" spans="1:22">
      <c r="B6" s="31" t="s">
        <v>2</v>
      </c>
      <c r="C6" s="32" t="s">
        <v>3</v>
      </c>
      <c r="D6" s="31" t="s">
        <v>4</v>
      </c>
      <c r="E6" s="31"/>
      <c r="F6" s="31"/>
      <c r="G6" s="31"/>
      <c r="H6" s="18" t="s">
        <v>11</v>
      </c>
      <c r="I6" s="38" t="s">
        <v>12</v>
      </c>
      <c r="J6" s="39" t="s">
        <v>13</v>
      </c>
      <c r="K6" s="33" t="s">
        <v>5</v>
      </c>
      <c r="L6" s="33"/>
      <c r="M6" s="33"/>
      <c r="N6" s="33"/>
      <c r="O6" s="33"/>
      <c r="P6" s="18" t="s">
        <v>11</v>
      </c>
      <c r="Q6" s="38" t="s">
        <v>12</v>
      </c>
      <c r="R6" s="39" t="s">
        <v>13</v>
      </c>
      <c r="S6" s="34" t="s">
        <v>6</v>
      </c>
      <c r="T6" s="36" t="s">
        <v>7</v>
      </c>
      <c r="U6" s="37" t="s">
        <v>8</v>
      </c>
    </row>
    <row r="7" spans="1:22" ht="52.5" customHeight="1">
      <c r="B7" s="31"/>
      <c r="C7" s="31"/>
      <c r="D7" s="12" t="s">
        <v>42</v>
      </c>
      <c r="E7" s="12" t="s">
        <v>43</v>
      </c>
      <c r="F7" s="12" t="s">
        <v>44</v>
      </c>
      <c r="G7" s="12" t="s">
        <v>45</v>
      </c>
      <c r="H7" s="18"/>
      <c r="I7" s="38"/>
      <c r="J7" s="39"/>
      <c r="K7" s="12" t="s">
        <v>46</v>
      </c>
      <c r="L7" s="12" t="s">
        <v>47</v>
      </c>
      <c r="M7" s="12" t="s">
        <v>48</v>
      </c>
      <c r="N7" s="12" t="s">
        <v>49</v>
      </c>
      <c r="O7" s="12" t="s">
        <v>50</v>
      </c>
      <c r="P7" s="18"/>
      <c r="Q7" s="38"/>
      <c r="R7" s="39"/>
      <c r="S7" s="35"/>
      <c r="T7" s="36"/>
      <c r="U7" s="37"/>
    </row>
    <row r="8" spans="1:22">
      <c r="B8" s="1">
        <v>1</v>
      </c>
      <c r="C8" s="1" t="s">
        <v>26</v>
      </c>
      <c r="D8" s="1">
        <v>1</v>
      </c>
      <c r="E8" s="1">
        <v>1</v>
      </c>
      <c r="F8" s="1">
        <v>1</v>
      </c>
      <c r="G8" s="1">
        <v>1</v>
      </c>
      <c r="H8" s="6">
        <f t="shared" ref="H8:H22" si="0">SUM(D8:G8)</f>
        <v>4</v>
      </c>
      <c r="I8" s="8">
        <f t="shared" ref="I8:I22" si="1">AVERAGE(D8:G8)</f>
        <v>1</v>
      </c>
      <c r="J8" s="11" t="s">
        <v>53</v>
      </c>
      <c r="K8" s="1">
        <v>1</v>
      </c>
      <c r="L8" s="1">
        <v>1</v>
      </c>
      <c r="M8" s="1">
        <v>1</v>
      </c>
      <c r="N8" s="1">
        <v>1</v>
      </c>
      <c r="O8" s="1">
        <v>1</v>
      </c>
      <c r="P8" s="6">
        <f t="shared" ref="P8:P22" si="2">SUM(K8:O8)</f>
        <v>5</v>
      </c>
      <c r="Q8" s="8">
        <f t="shared" ref="Q8:Q22" si="3">AVERAGE(K8:O8)</f>
        <v>1</v>
      </c>
      <c r="R8" s="11" t="s">
        <v>53</v>
      </c>
      <c r="S8" s="7">
        <v>9</v>
      </c>
      <c r="T8" s="9">
        <v>1</v>
      </c>
      <c r="U8" s="11" t="s">
        <v>53</v>
      </c>
    </row>
    <row r="9" spans="1:22">
      <c r="B9" s="1">
        <v>2</v>
      </c>
      <c r="C9" s="1" t="s">
        <v>27</v>
      </c>
      <c r="D9" s="1">
        <v>1</v>
      </c>
      <c r="E9" s="1">
        <v>1</v>
      </c>
      <c r="F9" s="1">
        <v>1</v>
      </c>
      <c r="G9" s="1">
        <v>1</v>
      </c>
      <c r="H9" s="6">
        <f t="shared" si="0"/>
        <v>4</v>
      </c>
      <c r="I9" s="8">
        <f t="shared" si="1"/>
        <v>1</v>
      </c>
      <c r="J9" s="11" t="s">
        <v>53</v>
      </c>
      <c r="K9" s="1">
        <v>1</v>
      </c>
      <c r="L9" s="1">
        <v>1</v>
      </c>
      <c r="M9" s="1">
        <v>1</v>
      </c>
      <c r="N9" s="1">
        <v>1</v>
      </c>
      <c r="O9" s="1">
        <v>1</v>
      </c>
      <c r="P9" s="6">
        <f t="shared" si="2"/>
        <v>5</v>
      </c>
      <c r="Q9" s="8">
        <f t="shared" si="3"/>
        <v>1</v>
      </c>
      <c r="R9" s="11" t="s">
        <v>53</v>
      </c>
      <c r="S9" s="7">
        <v>9</v>
      </c>
      <c r="T9" s="9">
        <v>1</v>
      </c>
      <c r="U9" s="11" t="s">
        <v>53</v>
      </c>
    </row>
    <row r="10" spans="1:22">
      <c r="B10" s="1">
        <v>3</v>
      </c>
      <c r="C10" s="1" t="s">
        <v>28</v>
      </c>
      <c r="D10" s="1">
        <v>1</v>
      </c>
      <c r="E10" s="1">
        <v>1</v>
      </c>
      <c r="F10" s="1">
        <v>2</v>
      </c>
      <c r="G10" s="1">
        <v>2</v>
      </c>
      <c r="H10" s="6">
        <f t="shared" si="0"/>
        <v>6</v>
      </c>
      <c r="I10" s="8">
        <f t="shared" si="1"/>
        <v>1.5</v>
      </c>
      <c r="J10" s="11" t="s">
        <v>53</v>
      </c>
      <c r="K10" s="1">
        <v>1</v>
      </c>
      <c r="L10" s="1">
        <v>2</v>
      </c>
      <c r="M10" s="1">
        <v>1</v>
      </c>
      <c r="N10" s="1">
        <v>2</v>
      </c>
      <c r="O10" s="1">
        <v>1</v>
      </c>
      <c r="P10" s="6">
        <f t="shared" si="2"/>
        <v>7</v>
      </c>
      <c r="Q10" s="8">
        <f t="shared" si="3"/>
        <v>1.4</v>
      </c>
      <c r="R10" s="11" t="s">
        <v>53</v>
      </c>
      <c r="S10" s="7">
        <v>12</v>
      </c>
      <c r="T10" s="9">
        <v>1.4</v>
      </c>
      <c r="U10" s="11" t="s">
        <v>53</v>
      </c>
    </row>
    <row r="11" spans="1:22">
      <c r="B11" s="1">
        <v>4</v>
      </c>
      <c r="C11" s="1" t="s">
        <v>29</v>
      </c>
      <c r="D11" s="1">
        <v>2</v>
      </c>
      <c r="E11" s="1">
        <v>3</v>
      </c>
      <c r="F11" s="1">
        <v>2</v>
      </c>
      <c r="G11" s="1">
        <v>2</v>
      </c>
      <c r="H11" s="6">
        <f t="shared" si="0"/>
        <v>9</v>
      </c>
      <c r="I11" s="8">
        <f t="shared" si="1"/>
        <v>2.25</v>
      </c>
      <c r="J11" s="11" t="s">
        <v>53</v>
      </c>
      <c r="K11" s="1">
        <v>2</v>
      </c>
      <c r="L11" s="1">
        <v>2</v>
      </c>
      <c r="M11" s="1">
        <v>2</v>
      </c>
      <c r="N11" s="1">
        <v>2</v>
      </c>
      <c r="O11" s="1">
        <v>2</v>
      </c>
      <c r="P11" s="6">
        <f t="shared" si="2"/>
        <v>10</v>
      </c>
      <c r="Q11" s="8">
        <f t="shared" si="3"/>
        <v>2</v>
      </c>
      <c r="R11" s="11" t="s">
        <v>55</v>
      </c>
      <c r="S11" s="7">
        <v>19</v>
      </c>
      <c r="T11" s="9">
        <v>2.2999999999999998</v>
      </c>
      <c r="U11" s="11" t="s">
        <v>55</v>
      </c>
    </row>
    <row r="12" spans="1:22">
      <c r="B12" s="1">
        <v>5</v>
      </c>
      <c r="C12" s="1" t="s">
        <v>30</v>
      </c>
      <c r="D12" s="1">
        <v>3</v>
      </c>
      <c r="E12" s="1">
        <v>3</v>
      </c>
      <c r="F12" s="1">
        <v>3</v>
      </c>
      <c r="G12" s="1">
        <v>3</v>
      </c>
      <c r="H12" s="6">
        <f t="shared" si="0"/>
        <v>12</v>
      </c>
      <c r="I12" s="8">
        <f t="shared" si="1"/>
        <v>3</v>
      </c>
      <c r="J12" s="11" t="s">
        <v>54</v>
      </c>
      <c r="K12" s="1">
        <v>3</v>
      </c>
      <c r="L12" s="1">
        <v>3</v>
      </c>
      <c r="M12" s="1">
        <v>3</v>
      </c>
      <c r="N12" s="1">
        <v>2</v>
      </c>
      <c r="O12" s="1">
        <v>2</v>
      </c>
      <c r="P12" s="6">
        <f t="shared" si="2"/>
        <v>13</v>
      </c>
      <c r="Q12" s="8">
        <f t="shared" si="3"/>
        <v>2.6</v>
      </c>
      <c r="R12" s="11" t="s">
        <v>54</v>
      </c>
      <c r="S12" s="7">
        <v>25</v>
      </c>
      <c r="T12" s="9">
        <v>2.8</v>
      </c>
      <c r="U12" s="11" t="s">
        <v>54</v>
      </c>
    </row>
    <row r="13" spans="1:22">
      <c r="B13" s="1">
        <v>6</v>
      </c>
      <c r="C13" s="1" t="s">
        <v>31</v>
      </c>
      <c r="D13" s="1">
        <v>2</v>
      </c>
      <c r="E13" s="1">
        <v>3</v>
      </c>
      <c r="F13" s="1">
        <v>2</v>
      </c>
      <c r="G13" s="1">
        <v>3</v>
      </c>
      <c r="H13" s="6">
        <f t="shared" si="0"/>
        <v>10</v>
      </c>
      <c r="I13" s="8">
        <f t="shared" si="1"/>
        <v>2.5</v>
      </c>
      <c r="J13" s="11" t="s">
        <v>55</v>
      </c>
      <c r="K13" s="1">
        <v>2</v>
      </c>
      <c r="L13" s="1">
        <v>3</v>
      </c>
      <c r="M13" s="1">
        <v>2</v>
      </c>
      <c r="N13" s="1">
        <v>2</v>
      </c>
      <c r="O13" s="1">
        <v>2</v>
      </c>
      <c r="P13" s="6">
        <f t="shared" si="2"/>
        <v>11</v>
      </c>
      <c r="Q13" s="8">
        <f t="shared" si="3"/>
        <v>2.2000000000000002</v>
      </c>
      <c r="R13" s="11" t="s">
        <v>55</v>
      </c>
      <c r="S13" s="7">
        <v>22</v>
      </c>
      <c r="T13" s="9">
        <v>2.2999999999999998</v>
      </c>
      <c r="U13" s="11" t="s">
        <v>55</v>
      </c>
    </row>
    <row r="14" spans="1:22">
      <c r="B14" s="1">
        <v>7</v>
      </c>
      <c r="C14" s="1" t="s">
        <v>32</v>
      </c>
      <c r="D14" s="1">
        <v>1</v>
      </c>
      <c r="E14" s="1">
        <v>1</v>
      </c>
      <c r="F14" s="1">
        <v>1</v>
      </c>
      <c r="G14" s="1">
        <v>1</v>
      </c>
      <c r="H14" s="6">
        <f t="shared" si="0"/>
        <v>4</v>
      </c>
      <c r="I14" s="8">
        <f t="shared" si="1"/>
        <v>1</v>
      </c>
      <c r="J14" s="11" t="s">
        <v>53</v>
      </c>
      <c r="K14" s="1">
        <v>1</v>
      </c>
      <c r="L14" s="1">
        <v>1</v>
      </c>
      <c r="M14" s="1">
        <v>1</v>
      </c>
      <c r="N14" s="1">
        <v>1</v>
      </c>
      <c r="O14" s="1">
        <v>1</v>
      </c>
      <c r="P14" s="6">
        <f t="shared" si="2"/>
        <v>5</v>
      </c>
      <c r="Q14" s="8">
        <f t="shared" si="3"/>
        <v>1</v>
      </c>
      <c r="R14" s="11" t="s">
        <v>53</v>
      </c>
      <c r="S14" s="7">
        <v>9</v>
      </c>
      <c r="T14" s="9">
        <v>1</v>
      </c>
      <c r="U14" s="11" t="s">
        <v>53</v>
      </c>
    </row>
    <row r="15" spans="1:22">
      <c r="B15" s="1">
        <v>8</v>
      </c>
      <c r="C15" s="1" t="s">
        <v>33</v>
      </c>
      <c r="D15" s="1">
        <v>2</v>
      </c>
      <c r="E15" s="1">
        <v>2</v>
      </c>
      <c r="F15" s="1">
        <v>2</v>
      </c>
      <c r="G15" s="1">
        <v>2</v>
      </c>
      <c r="H15" s="6">
        <f t="shared" si="0"/>
        <v>8</v>
      </c>
      <c r="I15" s="8">
        <f t="shared" si="1"/>
        <v>2</v>
      </c>
      <c r="J15" s="11" t="s">
        <v>55</v>
      </c>
      <c r="K15" s="1">
        <v>1</v>
      </c>
      <c r="L15" s="1">
        <v>2</v>
      </c>
      <c r="M15" s="1">
        <v>2</v>
      </c>
      <c r="N15" s="1">
        <v>1</v>
      </c>
      <c r="O15" s="1">
        <v>2</v>
      </c>
      <c r="P15" s="6">
        <f t="shared" si="2"/>
        <v>8</v>
      </c>
      <c r="Q15" s="8">
        <f t="shared" si="3"/>
        <v>1.6</v>
      </c>
      <c r="R15" s="11" t="s">
        <v>53</v>
      </c>
      <c r="S15" s="7">
        <v>16</v>
      </c>
      <c r="T15" s="9">
        <v>1.8</v>
      </c>
      <c r="U15" s="11" t="s">
        <v>55</v>
      </c>
    </row>
    <row r="16" spans="1:22">
      <c r="B16" s="1">
        <v>9</v>
      </c>
      <c r="C16" s="1" t="s">
        <v>34</v>
      </c>
      <c r="D16" s="1">
        <v>3</v>
      </c>
      <c r="E16" s="1">
        <v>3</v>
      </c>
      <c r="F16" s="1">
        <v>3</v>
      </c>
      <c r="G16" s="1">
        <v>3</v>
      </c>
      <c r="H16" s="6">
        <f t="shared" si="0"/>
        <v>12</v>
      </c>
      <c r="I16" s="8">
        <f t="shared" si="1"/>
        <v>3</v>
      </c>
      <c r="J16" s="11" t="s">
        <v>54</v>
      </c>
      <c r="K16" s="1">
        <v>2</v>
      </c>
      <c r="L16" s="1">
        <v>3</v>
      </c>
      <c r="M16" s="1">
        <v>2</v>
      </c>
      <c r="N16" s="1">
        <v>2</v>
      </c>
      <c r="O16" s="1">
        <v>2</v>
      </c>
      <c r="P16" s="6">
        <f t="shared" si="2"/>
        <v>11</v>
      </c>
      <c r="Q16" s="8">
        <f t="shared" si="3"/>
        <v>2.2000000000000002</v>
      </c>
      <c r="R16" s="11" t="s">
        <v>55</v>
      </c>
      <c r="S16" s="7">
        <v>23</v>
      </c>
      <c r="T16" s="9">
        <v>2.8</v>
      </c>
      <c r="U16" s="11" t="s">
        <v>55</v>
      </c>
    </row>
    <row r="17" spans="2:21">
      <c r="B17" s="1">
        <v>10</v>
      </c>
      <c r="C17" s="1" t="s">
        <v>35</v>
      </c>
      <c r="D17" s="1">
        <v>2</v>
      </c>
      <c r="E17" s="1">
        <v>1</v>
      </c>
      <c r="F17" s="1">
        <v>2</v>
      </c>
      <c r="G17" s="1">
        <v>1</v>
      </c>
      <c r="H17" s="6">
        <f t="shared" si="0"/>
        <v>6</v>
      </c>
      <c r="I17" s="8">
        <f t="shared" si="1"/>
        <v>1.5</v>
      </c>
      <c r="J17" s="11" t="s">
        <v>53</v>
      </c>
      <c r="K17" s="1">
        <v>2</v>
      </c>
      <c r="L17" s="1">
        <v>1</v>
      </c>
      <c r="M17" s="1">
        <v>2</v>
      </c>
      <c r="N17" s="1">
        <v>1</v>
      </c>
      <c r="O17" s="1">
        <v>1</v>
      </c>
      <c r="P17" s="6">
        <f t="shared" si="2"/>
        <v>7</v>
      </c>
      <c r="Q17" s="8">
        <f t="shared" si="3"/>
        <v>1.4</v>
      </c>
      <c r="R17" s="11" t="s">
        <v>53</v>
      </c>
      <c r="S17" s="7">
        <v>13</v>
      </c>
      <c r="T17" s="9">
        <v>1.8</v>
      </c>
      <c r="U17" s="11" t="s">
        <v>53</v>
      </c>
    </row>
    <row r="18" spans="2:21">
      <c r="B18" s="1">
        <v>11</v>
      </c>
      <c r="C18" s="1" t="s">
        <v>36</v>
      </c>
      <c r="D18" s="1">
        <v>2</v>
      </c>
      <c r="E18" s="1">
        <v>2</v>
      </c>
      <c r="F18" s="1">
        <v>3</v>
      </c>
      <c r="G18" s="1">
        <v>2</v>
      </c>
      <c r="H18" s="6">
        <f t="shared" si="0"/>
        <v>9</v>
      </c>
      <c r="I18" s="8">
        <f t="shared" si="1"/>
        <v>2.25</v>
      </c>
      <c r="J18" s="11" t="s">
        <v>55</v>
      </c>
      <c r="K18" s="1">
        <v>2</v>
      </c>
      <c r="L18" s="1">
        <v>1</v>
      </c>
      <c r="M18" s="1">
        <v>2</v>
      </c>
      <c r="N18" s="1">
        <v>1</v>
      </c>
      <c r="O18" s="1">
        <v>1</v>
      </c>
      <c r="P18" s="6">
        <f t="shared" si="2"/>
        <v>7</v>
      </c>
      <c r="Q18" s="8">
        <f t="shared" si="3"/>
        <v>1.4</v>
      </c>
      <c r="R18" s="11" t="s">
        <v>53</v>
      </c>
      <c r="S18" s="7">
        <v>16</v>
      </c>
      <c r="T18" s="9">
        <v>1.9</v>
      </c>
      <c r="U18" s="11" t="s">
        <v>53</v>
      </c>
    </row>
    <row r="19" spans="2:21">
      <c r="B19" s="1">
        <v>12</v>
      </c>
      <c r="C19" s="1" t="s">
        <v>37</v>
      </c>
      <c r="D19" s="1">
        <v>2</v>
      </c>
      <c r="E19" s="1">
        <v>3</v>
      </c>
      <c r="F19" s="1">
        <v>2</v>
      </c>
      <c r="G19" s="1">
        <v>3</v>
      </c>
      <c r="H19" s="6">
        <f t="shared" si="0"/>
        <v>10</v>
      </c>
      <c r="I19" s="8">
        <f t="shared" si="1"/>
        <v>2.5</v>
      </c>
      <c r="J19" s="11" t="s">
        <v>55</v>
      </c>
      <c r="K19" s="1">
        <v>2</v>
      </c>
      <c r="L19" s="1">
        <v>2</v>
      </c>
      <c r="M19" s="1">
        <v>2</v>
      </c>
      <c r="N19" s="1">
        <v>2</v>
      </c>
      <c r="O19" s="1">
        <v>2</v>
      </c>
      <c r="P19" s="6">
        <f t="shared" si="2"/>
        <v>10</v>
      </c>
      <c r="Q19" s="8">
        <f t="shared" si="3"/>
        <v>2</v>
      </c>
      <c r="R19" s="11" t="s">
        <v>55</v>
      </c>
      <c r="S19" s="7">
        <v>20</v>
      </c>
      <c r="T19" s="9">
        <v>2.2999999999999998</v>
      </c>
      <c r="U19" s="11" t="s">
        <v>55</v>
      </c>
    </row>
    <row r="20" spans="2:21">
      <c r="B20" s="1">
        <v>13</v>
      </c>
      <c r="C20" s="1" t="s">
        <v>38</v>
      </c>
      <c r="D20" s="1">
        <v>1</v>
      </c>
      <c r="E20" s="1">
        <v>1</v>
      </c>
      <c r="F20" s="1">
        <v>1</v>
      </c>
      <c r="G20" s="1">
        <v>1</v>
      </c>
      <c r="H20" s="6">
        <f t="shared" si="0"/>
        <v>4</v>
      </c>
      <c r="I20" s="8">
        <f t="shared" si="1"/>
        <v>1</v>
      </c>
      <c r="J20" s="11" t="s">
        <v>53</v>
      </c>
      <c r="K20" s="1">
        <v>1</v>
      </c>
      <c r="L20" s="1">
        <v>1</v>
      </c>
      <c r="M20" s="1">
        <v>1</v>
      </c>
      <c r="N20" s="1">
        <v>1</v>
      </c>
      <c r="O20" s="1">
        <v>1</v>
      </c>
      <c r="P20" s="6">
        <f t="shared" si="2"/>
        <v>5</v>
      </c>
      <c r="Q20" s="8">
        <f t="shared" si="3"/>
        <v>1</v>
      </c>
      <c r="R20" s="11" t="s">
        <v>53</v>
      </c>
      <c r="S20" s="7">
        <v>9</v>
      </c>
      <c r="T20" s="9">
        <v>1.1000000000000001</v>
      </c>
      <c r="U20" s="11" t="s">
        <v>53</v>
      </c>
    </row>
    <row r="21" spans="2:21">
      <c r="B21" s="1">
        <v>14</v>
      </c>
      <c r="C21" s="1" t="s">
        <v>39</v>
      </c>
      <c r="D21" s="1">
        <v>2</v>
      </c>
      <c r="E21" s="1">
        <v>3</v>
      </c>
      <c r="F21" s="1">
        <v>2</v>
      </c>
      <c r="G21" s="1">
        <v>3</v>
      </c>
      <c r="H21" s="6">
        <f t="shared" si="0"/>
        <v>10</v>
      </c>
      <c r="I21" s="8">
        <f t="shared" si="1"/>
        <v>2.5</v>
      </c>
      <c r="J21" s="11" t="s">
        <v>55</v>
      </c>
      <c r="K21" s="1">
        <v>2</v>
      </c>
      <c r="L21" s="1">
        <v>1</v>
      </c>
      <c r="M21" s="1">
        <v>2</v>
      </c>
      <c r="N21" s="1">
        <v>2</v>
      </c>
      <c r="O21" s="1">
        <v>2</v>
      </c>
      <c r="P21" s="6">
        <f t="shared" si="2"/>
        <v>9</v>
      </c>
      <c r="Q21" s="8">
        <f t="shared" si="3"/>
        <v>1.8</v>
      </c>
      <c r="R21" s="11" t="s">
        <v>55</v>
      </c>
      <c r="S21" s="7">
        <v>19</v>
      </c>
      <c r="T21" s="9">
        <v>2.2999999999999998</v>
      </c>
      <c r="U21" s="11" t="s">
        <v>55</v>
      </c>
    </row>
    <row r="22" spans="2:21">
      <c r="B22" s="1">
        <v>15</v>
      </c>
      <c r="C22" s="1" t="s">
        <v>40</v>
      </c>
      <c r="D22" s="1">
        <v>2</v>
      </c>
      <c r="E22" s="1">
        <v>2</v>
      </c>
      <c r="F22" s="1">
        <v>2</v>
      </c>
      <c r="G22" s="1">
        <v>2</v>
      </c>
      <c r="H22" s="6">
        <f t="shared" si="0"/>
        <v>8</v>
      </c>
      <c r="I22" s="8">
        <f t="shared" si="1"/>
        <v>2</v>
      </c>
      <c r="J22" s="11" t="s">
        <v>55</v>
      </c>
      <c r="K22" s="1">
        <v>2</v>
      </c>
      <c r="L22" s="1">
        <v>1</v>
      </c>
      <c r="M22" s="1">
        <v>2</v>
      </c>
      <c r="N22" s="1">
        <v>1</v>
      </c>
      <c r="O22" s="1">
        <v>2</v>
      </c>
      <c r="P22" s="6">
        <f t="shared" si="2"/>
        <v>8</v>
      </c>
      <c r="Q22" s="8">
        <f t="shared" si="3"/>
        <v>1.6</v>
      </c>
      <c r="R22" s="11" t="s">
        <v>55</v>
      </c>
      <c r="S22" s="7">
        <v>16</v>
      </c>
      <c r="T22" s="9">
        <v>1.6</v>
      </c>
      <c r="U22" s="11" t="s">
        <v>55</v>
      </c>
    </row>
    <row r="23" spans="2:21" ht="12" customHeight="1">
      <c r="B23" s="40"/>
      <c r="C23" s="40"/>
      <c r="D23" s="19"/>
      <c r="E23" s="20"/>
      <c r="F23" s="20"/>
      <c r="G23" s="20"/>
      <c r="H23" s="21"/>
      <c r="I23" s="1" t="s">
        <v>14</v>
      </c>
      <c r="J23" s="15" t="s">
        <v>10</v>
      </c>
      <c r="K23" s="19"/>
      <c r="L23" s="20"/>
      <c r="M23" s="20"/>
      <c r="N23" s="20"/>
      <c r="O23" s="20"/>
      <c r="P23" s="21"/>
      <c r="Q23" s="1" t="s">
        <v>14</v>
      </c>
      <c r="R23" s="15" t="s">
        <v>10</v>
      </c>
      <c r="S23" s="2"/>
      <c r="T23" s="2"/>
      <c r="U23" s="2"/>
    </row>
    <row r="24" spans="2:21">
      <c r="B24" s="41"/>
      <c r="C24" s="41"/>
      <c r="D24" s="19" t="s">
        <v>15</v>
      </c>
      <c r="E24" s="20"/>
      <c r="F24" s="20"/>
      <c r="G24" s="20"/>
      <c r="H24" s="21"/>
      <c r="I24" s="17">
        <f>COUNTA(C8:C22)</f>
        <v>15</v>
      </c>
      <c r="J24" s="17">
        <v>100</v>
      </c>
      <c r="K24" s="19" t="s">
        <v>15</v>
      </c>
      <c r="L24" s="20"/>
      <c r="M24" s="20"/>
      <c r="N24" s="20"/>
      <c r="O24" s="20"/>
      <c r="P24" s="21"/>
      <c r="Q24" s="17">
        <f>COUNTA(C8:C22)</f>
        <v>15</v>
      </c>
      <c r="R24" s="17">
        <v>100</v>
      </c>
      <c r="S24" s="2"/>
      <c r="T24" s="2"/>
      <c r="U24" s="2"/>
    </row>
    <row r="25" spans="2:21">
      <c r="B25" s="41"/>
      <c r="C25" s="41"/>
      <c r="D25" s="19" t="s">
        <v>20</v>
      </c>
      <c r="E25" s="20"/>
      <c r="F25" s="20"/>
      <c r="G25" s="20"/>
      <c r="H25" s="21"/>
      <c r="I25" s="10">
        <v>7</v>
      </c>
      <c r="J25" s="4">
        <f>(I25/I24)*100</f>
        <v>46.666666666666664</v>
      </c>
      <c r="K25" s="19" t="s">
        <v>20</v>
      </c>
      <c r="L25" s="20"/>
      <c r="M25" s="20"/>
      <c r="N25" s="20"/>
      <c r="O25" s="20"/>
      <c r="P25" s="21"/>
      <c r="Q25" s="10">
        <v>8</v>
      </c>
      <c r="R25" s="4">
        <f>(Q25/Q24)*100</f>
        <v>53.333333333333336</v>
      </c>
      <c r="S25" s="2"/>
      <c r="T25" s="2"/>
      <c r="U25" s="2"/>
    </row>
    <row r="26" spans="2:21">
      <c r="B26" s="41"/>
      <c r="C26" s="41"/>
      <c r="D26" s="19" t="s">
        <v>21</v>
      </c>
      <c r="E26" s="20"/>
      <c r="F26" s="20"/>
      <c r="G26" s="20"/>
      <c r="H26" s="21"/>
      <c r="I26" s="10">
        <v>6</v>
      </c>
      <c r="J26" s="4">
        <f>(I26/I24)*100</f>
        <v>40</v>
      </c>
      <c r="K26" s="19" t="s">
        <v>21</v>
      </c>
      <c r="L26" s="20"/>
      <c r="M26" s="20"/>
      <c r="N26" s="20"/>
      <c r="O26" s="20"/>
      <c r="P26" s="21"/>
      <c r="Q26" s="10">
        <v>6</v>
      </c>
      <c r="R26" s="4">
        <f>(Q26/Q24)*100</f>
        <v>40</v>
      </c>
      <c r="S26" s="2"/>
      <c r="T26" s="2"/>
      <c r="U26" s="2"/>
    </row>
    <row r="27" spans="2:21">
      <c r="B27" s="41"/>
      <c r="C27" s="41"/>
      <c r="D27" s="19" t="s">
        <v>22</v>
      </c>
      <c r="E27" s="20"/>
      <c r="F27" s="20"/>
      <c r="G27" s="20"/>
      <c r="H27" s="21"/>
      <c r="I27" s="10">
        <v>2</v>
      </c>
      <c r="J27" s="4">
        <f>(I27/I24)*100</f>
        <v>13.333333333333334</v>
      </c>
      <c r="K27" s="19" t="s">
        <v>22</v>
      </c>
      <c r="L27" s="20"/>
      <c r="M27" s="20"/>
      <c r="N27" s="20"/>
      <c r="O27" s="20"/>
      <c r="P27" s="21"/>
      <c r="Q27" s="10">
        <v>1</v>
      </c>
      <c r="R27" s="4">
        <f>(Q27/Q24)*100</f>
        <v>6.666666666666667</v>
      </c>
      <c r="S27" s="2"/>
      <c r="T27" s="2"/>
      <c r="U27" s="2"/>
    </row>
    <row r="28" spans="2:21" ht="9.75" customHeight="1">
      <c r="B28" s="41"/>
      <c r="C28" s="41"/>
      <c r="D28" s="2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7"/>
      <c r="T28" s="17" t="s">
        <v>9</v>
      </c>
      <c r="U28" s="17" t="s">
        <v>10</v>
      </c>
    </row>
    <row r="29" spans="2:21">
      <c r="B29" s="41"/>
      <c r="C29" s="41"/>
      <c r="D29" s="43" t="s">
        <v>16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5"/>
      <c r="T29" s="17">
        <f>COUNTA(C8:C22)</f>
        <v>15</v>
      </c>
      <c r="U29" s="17">
        <v>100</v>
      </c>
    </row>
    <row r="30" spans="2:21">
      <c r="B30" s="41"/>
      <c r="C30" s="41"/>
      <c r="D30" s="22" t="s">
        <v>17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4"/>
      <c r="T30" s="10">
        <v>7</v>
      </c>
      <c r="U30" s="4">
        <f>(T30/T29)*100</f>
        <v>46.666666666666664</v>
      </c>
    </row>
    <row r="31" spans="2:21">
      <c r="B31" s="41"/>
      <c r="C31" s="41"/>
      <c r="D31" s="22" t="s">
        <v>19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/>
      <c r="T31" s="10">
        <v>7</v>
      </c>
      <c r="U31" s="4">
        <f>(T31/T29)*100</f>
        <v>46.666666666666664</v>
      </c>
    </row>
    <row r="32" spans="2:21">
      <c r="B32" s="42"/>
      <c r="C32" s="42"/>
      <c r="D32" s="22" t="s">
        <v>18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/>
      <c r="T32" s="10">
        <v>1</v>
      </c>
      <c r="U32" s="4">
        <f>(T32/T29)*100</f>
        <v>6.666666666666667</v>
      </c>
    </row>
  </sheetData>
  <mergeCells count="34">
    <mergeCell ref="T6:T7"/>
    <mergeCell ref="D31:S31"/>
    <mergeCell ref="D32:S32"/>
    <mergeCell ref="K26:P26"/>
    <mergeCell ref="D27:H27"/>
    <mergeCell ref="K27:P27"/>
    <mergeCell ref="D28:S28"/>
    <mergeCell ref="D29:S29"/>
    <mergeCell ref="D30:S30"/>
    <mergeCell ref="B23:B32"/>
    <mergeCell ref="C23:C32"/>
    <mergeCell ref="D23:H23"/>
    <mergeCell ref="K23:P23"/>
    <mergeCell ref="D24:H24"/>
    <mergeCell ref="K24:P24"/>
    <mergeCell ref="D25:H25"/>
    <mergeCell ref="K25:P25"/>
    <mergeCell ref="D26:H26"/>
    <mergeCell ref="A1:V1"/>
    <mergeCell ref="A2:V2"/>
    <mergeCell ref="A3:V3"/>
    <mergeCell ref="B5:U5"/>
    <mergeCell ref="B6:B7"/>
    <mergeCell ref="C6:C7"/>
    <mergeCell ref="D6:G6"/>
    <mergeCell ref="H6:H7"/>
    <mergeCell ref="I6:I7"/>
    <mergeCell ref="J6:J7"/>
    <mergeCell ref="U6:U7"/>
    <mergeCell ref="K6:O6"/>
    <mergeCell ref="P6:P7"/>
    <mergeCell ref="Q6:Q7"/>
    <mergeCell ref="R6:R7"/>
    <mergeCell ref="S6:S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4"/>
  <sheetViews>
    <sheetView topLeftCell="C8" zoomScale="82" zoomScaleNormal="82" workbookViewId="0">
      <selection sqref="A1:X36"/>
    </sheetView>
  </sheetViews>
  <sheetFormatPr defaultRowHeight="15"/>
  <cols>
    <col min="1" max="1" width="0.7109375" customWidth="1"/>
    <col min="2" max="2" width="4" customWidth="1"/>
    <col min="3" max="3" width="22.85546875" customWidth="1"/>
    <col min="4" max="4" width="4.7109375" customWidth="1"/>
    <col min="5" max="5" width="4" customWidth="1"/>
    <col min="6" max="6" width="3.42578125" customWidth="1"/>
    <col min="7" max="8" width="3.7109375" customWidth="1"/>
    <col min="9" max="9" width="4.28515625" customWidth="1"/>
    <col min="10" max="10" width="5.42578125" customWidth="1"/>
    <col min="11" max="11" width="5.28515625" customWidth="1"/>
    <col min="12" max="12" width="4.28515625" customWidth="1"/>
    <col min="13" max="13" width="4" customWidth="1"/>
    <col min="14" max="14" width="3.42578125" customWidth="1"/>
    <col min="15" max="15" width="3" customWidth="1"/>
    <col min="16" max="16" width="2.7109375" customWidth="1"/>
    <col min="17" max="17" width="3.42578125" customWidth="1"/>
    <col min="18" max="18" width="5.7109375" customWidth="1"/>
    <col min="19" max="19" width="6" customWidth="1"/>
    <col min="20" max="20" width="6.140625" customWidth="1"/>
    <col min="21" max="21" width="7.7109375" customWidth="1"/>
    <col min="22" max="22" width="8.7109375" customWidth="1"/>
    <col min="23" max="23" width="12" customWidth="1"/>
  </cols>
  <sheetData>
    <row r="1" spans="1:2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>
      <c r="A3" s="28" t="s">
        <v>62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ht="5.45" customHeight="1"/>
    <row r="5" spans="1:24">
      <c r="B5" s="29" t="s">
        <v>1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29"/>
      <c r="V5" s="29"/>
      <c r="W5" s="29"/>
    </row>
    <row r="6" spans="1:24">
      <c r="B6" s="31" t="s">
        <v>2</v>
      </c>
      <c r="C6" s="32" t="s">
        <v>3</v>
      </c>
      <c r="D6" s="31" t="s">
        <v>4</v>
      </c>
      <c r="E6" s="31"/>
      <c r="F6" s="31"/>
      <c r="G6" s="31"/>
      <c r="H6" s="31"/>
      <c r="I6" s="18" t="s">
        <v>11</v>
      </c>
      <c r="J6" s="38" t="s">
        <v>12</v>
      </c>
      <c r="K6" s="39" t="s">
        <v>13</v>
      </c>
      <c r="L6" s="33" t="s">
        <v>5</v>
      </c>
      <c r="M6" s="33"/>
      <c r="N6" s="33"/>
      <c r="O6" s="33"/>
      <c r="P6" s="33"/>
      <c r="Q6" s="33"/>
      <c r="R6" s="18" t="s">
        <v>11</v>
      </c>
      <c r="S6" s="38" t="s">
        <v>12</v>
      </c>
      <c r="T6" s="39" t="s">
        <v>13</v>
      </c>
      <c r="U6" s="34" t="s">
        <v>6</v>
      </c>
      <c r="V6" s="36" t="s">
        <v>7</v>
      </c>
      <c r="W6" s="46" t="s">
        <v>8</v>
      </c>
    </row>
    <row r="7" spans="1:24" ht="66" customHeight="1">
      <c r="B7" s="31"/>
      <c r="C7" s="31"/>
      <c r="D7" s="12" t="s">
        <v>63</v>
      </c>
      <c r="E7" s="12" t="s">
        <v>64</v>
      </c>
      <c r="F7" s="12" t="s">
        <v>65</v>
      </c>
      <c r="G7" s="12" t="s">
        <v>66</v>
      </c>
      <c r="H7" s="12" t="s">
        <v>67</v>
      </c>
      <c r="I7" s="18"/>
      <c r="J7" s="38"/>
      <c r="K7" s="39"/>
      <c r="L7" s="12" t="s">
        <v>68</v>
      </c>
      <c r="M7" s="12" t="s">
        <v>69</v>
      </c>
      <c r="N7" s="12" t="s">
        <v>70</v>
      </c>
      <c r="O7" s="12" t="s">
        <v>71</v>
      </c>
      <c r="P7" s="12" t="s">
        <v>72</v>
      </c>
      <c r="Q7" s="16" t="s">
        <v>73</v>
      </c>
      <c r="R7" s="18"/>
      <c r="S7" s="38"/>
      <c r="T7" s="39"/>
      <c r="U7" s="35"/>
      <c r="V7" s="36"/>
      <c r="W7" s="47"/>
    </row>
    <row r="8" spans="1:24">
      <c r="B8" s="1">
        <v>1</v>
      </c>
      <c r="C8" s="1" t="s">
        <v>26</v>
      </c>
      <c r="D8" s="1">
        <v>2</v>
      </c>
      <c r="E8" s="1">
        <v>2</v>
      </c>
      <c r="F8" s="1">
        <v>2</v>
      </c>
      <c r="G8" s="1">
        <v>3</v>
      </c>
      <c r="H8" s="1">
        <v>3</v>
      </c>
      <c r="I8" s="6">
        <f t="shared" ref="I8:I24" si="0">SUM(D8:H8)</f>
        <v>12</v>
      </c>
      <c r="J8" s="8">
        <f t="shared" ref="J8:J24" si="1">AVERAGE(D8:H8)</f>
        <v>2.4</v>
      </c>
      <c r="K8" s="11" t="s">
        <v>59</v>
      </c>
      <c r="L8" s="1">
        <v>2</v>
      </c>
      <c r="M8" s="1">
        <v>3</v>
      </c>
      <c r="N8" s="1">
        <v>2</v>
      </c>
      <c r="O8" s="1">
        <v>2</v>
      </c>
      <c r="P8" s="1">
        <v>2</v>
      </c>
      <c r="Q8" s="1">
        <v>2</v>
      </c>
      <c r="R8" s="6">
        <f t="shared" ref="R8:R24" si="2">SUM(L8:Q8)</f>
        <v>13</v>
      </c>
      <c r="S8" s="8">
        <v>2.1</v>
      </c>
      <c r="T8" s="11" t="s">
        <v>59</v>
      </c>
      <c r="U8" s="7">
        <v>25</v>
      </c>
      <c r="V8" s="9">
        <v>1.9</v>
      </c>
      <c r="W8" s="11" t="s">
        <v>59</v>
      </c>
    </row>
    <row r="9" spans="1:24">
      <c r="B9" s="1">
        <v>2</v>
      </c>
      <c r="C9" s="1" t="s">
        <v>74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6">
        <v>5</v>
      </c>
      <c r="J9" s="8">
        <v>1</v>
      </c>
      <c r="K9" s="11" t="s">
        <v>61</v>
      </c>
      <c r="L9" s="1">
        <v>1</v>
      </c>
      <c r="M9" s="1">
        <v>1</v>
      </c>
      <c r="N9" s="1">
        <v>1</v>
      </c>
      <c r="O9" s="1">
        <v>1</v>
      </c>
      <c r="P9" s="1">
        <v>1</v>
      </c>
      <c r="Q9" s="1">
        <v>1</v>
      </c>
      <c r="R9" s="6">
        <v>6</v>
      </c>
      <c r="S9" s="8">
        <v>1</v>
      </c>
      <c r="T9" s="11" t="s">
        <v>61</v>
      </c>
      <c r="U9" s="7">
        <v>11</v>
      </c>
      <c r="V9" s="9">
        <v>1</v>
      </c>
      <c r="W9" s="11" t="s">
        <v>61</v>
      </c>
    </row>
    <row r="10" spans="1:24">
      <c r="B10" s="1">
        <v>3</v>
      </c>
      <c r="C10" s="1" t="s">
        <v>27</v>
      </c>
      <c r="D10" s="1">
        <v>2</v>
      </c>
      <c r="E10" s="1">
        <v>2</v>
      </c>
      <c r="F10" s="1">
        <v>2</v>
      </c>
      <c r="G10" s="1">
        <v>2</v>
      </c>
      <c r="H10" s="1">
        <v>2</v>
      </c>
      <c r="I10" s="6">
        <f t="shared" si="0"/>
        <v>10</v>
      </c>
      <c r="J10" s="8">
        <f t="shared" si="1"/>
        <v>2</v>
      </c>
      <c r="K10" s="11" t="s">
        <v>59</v>
      </c>
      <c r="L10" s="1">
        <v>2</v>
      </c>
      <c r="M10" s="1">
        <v>2</v>
      </c>
      <c r="N10" s="1">
        <v>2</v>
      </c>
      <c r="O10" s="1">
        <v>2</v>
      </c>
      <c r="P10" s="1">
        <v>2</v>
      </c>
      <c r="Q10" s="1">
        <v>2</v>
      </c>
      <c r="R10" s="6">
        <f t="shared" si="2"/>
        <v>12</v>
      </c>
      <c r="S10" s="8">
        <f t="shared" ref="S10:S24" si="3">AVERAGE(L10:Q10)</f>
        <v>2</v>
      </c>
      <c r="T10" s="11" t="s">
        <v>59</v>
      </c>
      <c r="U10" s="7">
        <v>22</v>
      </c>
      <c r="V10" s="9">
        <v>2</v>
      </c>
      <c r="W10" s="11" t="s">
        <v>59</v>
      </c>
    </row>
    <row r="11" spans="1:24">
      <c r="B11" s="1">
        <v>4</v>
      </c>
      <c r="C11" s="1" t="s">
        <v>28</v>
      </c>
      <c r="D11" s="1">
        <v>2</v>
      </c>
      <c r="E11" s="1">
        <v>2</v>
      </c>
      <c r="F11" s="1">
        <v>3</v>
      </c>
      <c r="G11" s="1">
        <v>3</v>
      </c>
      <c r="H11" s="1">
        <v>3</v>
      </c>
      <c r="I11" s="6">
        <f t="shared" si="0"/>
        <v>13</v>
      </c>
      <c r="J11" s="8">
        <f t="shared" si="1"/>
        <v>2.6</v>
      </c>
      <c r="K11" s="11" t="s">
        <v>60</v>
      </c>
      <c r="L11" s="1">
        <v>2</v>
      </c>
      <c r="M11" s="1">
        <v>3</v>
      </c>
      <c r="N11" s="1">
        <v>2</v>
      </c>
      <c r="O11" s="1">
        <v>3</v>
      </c>
      <c r="P11" s="1">
        <v>2</v>
      </c>
      <c r="Q11" s="1">
        <v>3</v>
      </c>
      <c r="R11" s="6">
        <f t="shared" si="2"/>
        <v>15</v>
      </c>
      <c r="S11" s="8">
        <f t="shared" si="3"/>
        <v>2.5</v>
      </c>
      <c r="T11" s="11" t="s">
        <v>59</v>
      </c>
      <c r="U11" s="7">
        <v>18</v>
      </c>
      <c r="V11" s="9">
        <v>1.6</v>
      </c>
      <c r="W11" s="11" t="s">
        <v>59</v>
      </c>
    </row>
    <row r="12" spans="1:24">
      <c r="B12" s="1">
        <v>5</v>
      </c>
      <c r="C12" s="1" t="s">
        <v>29</v>
      </c>
      <c r="D12" s="1">
        <v>3</v>
      </c>
      <c r="E12" s="1">
        <v>3</v>
      </c>
      <c r="F12" s="1">
        <v>3</v>
      </c>
      <c r="G12" s="1">
        <v>3</v>
      </c>
      <c r="H12" s="1">
        <v>3</v>
      </c>
      <c r="I12" s="6">
        <f t="shared" si="0"/>
        <v>15</v>
      </c>
      <c r="J12" s="8">
        <f t="shared" si="1"/>
        <v>3</v>
      </c>
      <c r="K12" s="11" t="s">
        <v>60</v>
      </c>
      <c r="L12" s="1">
        <v>3</v>
      </c>
      <c r="M12" s="1">
        <v>3</v>
      </c>
      <c r="N12" s="1">
        <v>3</v>
      </c>
      <c r="O12" s="1">
        <v>3</v>
      </c>
      <c r="P12" s="1">
        <v>3</v>
      </c>
      <c r="Q12" s="1">
        <v>3</v>
      </c>
      <c r="R12" s="6">
        <f t="shared" si="2"/>
        <v>18</v>
      </c>
      <c r="S12" s="8">
        <f t="shared" si="3"/>
        <v>3</v>
      </c>
      <c r="T12" s="11" t="s">
        <v>60</v>
      </c>
      <c r="U12" s="7">
        <v>33</v>
      </c>
      <c r="V12" s="9">
        <v>3</v>
      </c>
      <c r="W12" s="11" t="s">
        <v>60</v>
      </c>
    </row>
    <row r="13" spans="1:24">
      <c r="B13" s="1">
        <v>6</v>
      </c>
      <c r="C13" s="1" t="s">
        <v>30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6">
        <f t="shared" si="0"/>
        <v>15</v>
      </c>
      <c r="J13" s="8">
        <f t="shared" si="1"/>
        <v>3</v>
      </c>
      <c r="K13" s="11" t="s">
        <v>60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6">
        <f t="shared" si="2"/>
        <v>18</v>
      </c>
      <c r="S13" s="8">
        <f t="shared" si="3"/>
        <v>3</v>
      </c>
      <c r="T13" s="11" t="s">
        <v>60</v>
      </c>
      <c r="U13" s="7">
        <v>32</v>
      </c>
      <c r="V13" s="9">
        <v>3</v>
      </c>
      <c r="W13" s="11" t="s">
        <v>60</v>
      </c>
    </row>
    <row r="14" spans="1:24">
      <c r="B14" s="1">
        <v>7</v>
      </c>
      <c r="C14" s="1" t="s">
        <v>31</v>
      </c>
      <c r="D14" s="1">
        <v>3</v>
      </c>
      <c r="E14" s="1">
        <v>3</v>
      </c>
      <c r="F14" s="1">
        <v>3</v>
      </c>
      <c r="G14" s="1">
        <v>3</v>
      </c>
      <c r="H14" s="1">
        <v>3</v>
      </c>
      <c r="I14" s="6">
        <f t="shared" si="0"/>
        <v>15</v>
      </c>
      <c r="J14" s="8">
        <f t="shared" si="1"/>
        <v>3</v>
      </c>
      <c r="K14" s="11" t="s">
        <v>60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6">
        <f t="shared" si="2"/>
        <v>18</v>
      </c>
      <c r="S14" s="8">
        <f t="shared" si="3"/>
        <v>3</v>
      </c>
      <c r="T14" s="11" t="s">
        <v>60</v>
      </c>
      <c r="U14" s="7">
        <v>33</v>
      </c>
      <c r="V14" s="9">
        <v>3</v>
      </c>
      <c r="W14" s="11" t="s">
        <v>60</v>
      </c>
    </row>
    <row r="15" spans="1:24">
      <c r="B15" s="1">
        <v>8</v>
      </c>
      <c r="C15" s="1" t="s">
        <v>32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6">
        <f t="shared" si="0"/>
        <v>10</v>
      </c>
      <c r="J15" s="8">
        <f t="shared" si="1"/>
        <v>2</v>
      </c>
      <c r="K15" s="11" t="s">
        <v>59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6">
        <f t="shared" si="2"/>
        <v>12</v>
      </c>
      <c r="S15" s="8">
        <f t="shared" si="3"/>
        <v>2</v>
      </c>
      <c r="T15" s="11" t="s">
        <v>59</v>
      </c>
      <c r="U15" s="7">
        <v>22</v>
      </c>
      <c r="V15" s="9">
        <v>2</v>
      </c>
      <c r="W15" s="11" t="s">
        <v>59</v>
      </c>
    </row>
    <row r="16" spans="1:24">
      <c r="B16" s="1">
        <v>9</v>
      </c>
      <c r="C16" s="1" t="s">
        <v>33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6">
        <f t="shared" si="0"/>
        <v>15</v>
      </c>
      <c r="J16" s="8">
        <f t="shared" si="1"/>
        <v>3</v>
      </c>
      <c r="K16" s="11" t="s">
        <v>60</v>
      </c>
      <c r="L16" s="1">
        <v>2</v>
      </c>
      <c r="M16" s="1">
        <v>3</v>
      </c>
      <c r="N16" s="1">
        <v>3</v>
      </c>
      <c r="O16" s="1">
        <v>2</v>
      </c>
      <c r="P16" s="1">
        <v>3</v>
      </c>
      <c r="Q16" s="1">
        <v>3</v>
      </c>
      <c r="R16" s="6">
        <f t="shared" si="2"/>
        <v>16</v>
      </c>
      <c r="S16" s="8">
        <v>2.6</v>
      </c>
      <c r="T16" s="11" t="s">
        <v>60</v>
      </c>
      <c r="U16" s="7">
        <v>31</v>
      </c>
      <c r="V16" s="9">
        <v>2.8</v>
      </c>
      <c r="W16" s="11" t="s">
        <v>60</v>
      </c>
    </row>
    <row r="17" spans="1:23">
      <c r="A17">
        <v>11</v>
      </c>
      <c r="B17" s="1">
        <v>10</v>
      </c>
      <c r="C17" s="1" t="s">
        <v>35</v>
      </c>
      <c r="D17" s="1">
        <v>3</v>
      </c>
      <c r="E17" s="1">
        <v>2</v>
      </c>
      <c r="F17" s="1">
        <v>3</v>
      </c>
      <c r="G17" s="1">
        <v>2</v>
      </c>
      <c r="H17" s="1">
        <v>3</v>
      </c>
      <c r="I17" s="6">
        <f t="shared" si="0"/>
        <v>13</v>
      </c>
      <c r="J17" s="8">
        <f t="shared" si="1"/>
        <v>2.6</v>
      </c>
      <c r="K17" s="11" t="s">
        <v>60</v>
      </c>
      <c r="L17" s="1">
        <v>3</v>
      </c>
      <c r="M17" s="1">
        <v>2</v>
      </c>
      <c r="N17" s="1">
        <v>3</v>
      </c>
      <c r="O17" s="1">
        <v>2</v>
      </c>
      <c r="P17" s="1">
        <v>2</v>
      </c>
      <c r="Q17" s="1">
        <v>2</v>
      </c>
      <c r="R17" s="6">
        <f t="shared" si="2"/>
        <v>14</v>
      </c>
      <c r="S17" s="8">
        <v>2.2999999999999998</v>
      </c>
      <c r="T17" s="11" t="s">
        <v>59</v>
      </c>
      <c r="U17" s="7">
        <v>27</v>
      </c>
      <c r="V17" s="9">
        <v>2.4</v>
      </c>
      <c r="W17" s="11" t="s">
        <v>60</v>
      </c>
    </row>
    <row r="18" spans="1:23">
      <c r="B18" s="1">
        <v>11</v>
      </c>
      <c r="C18" s="1" t="s">
        <v>36</v>
      </c>
      <c r="D18" s="1">
        <v>3</v>
      </c>
      <c r="E18" s="1">
        <v>3</v>
      </c>
      <c r="F18" s="1">
        <v>3</v>
      </c>
      <c r="G18" s="1">
        <v>3</v>
      </c>
      <c r="H18" s="1">
        <v>3</v>
      </c>
      <c r="I18" s="6">
        <f t="shared" si="0"/>
        <v>15</v>
      </c>
      <c r="J18" s="8">
        <f t="shared" si="1"/>
        <v>3</v>
      </c>
      <c r="K18" s="11" t="s">
        <v>60</v>
      </c>
      <c r="L18" s="1">
        <v>3</v>
      </c>
      <c r="M18" s="1">
        <v>3</v>
      </c>
      <c r="N18" s="1">
        <v>3</v>
      </c>
      <c r="O18" s="1">
        <v>3</v>
      </c>
      <c r="P18" s="1">
        <v>3</v>
      </c>
      <c r="Q18" s="1">
        <v>3</v>
      </c>
      <c r="R18" s="6">
        <f t="shared" si="2"/>
        <v>18</v>
      </c>
      <c r="S18" s="8">
        <f t="shared" si="3"/>
        <v>3</v>
      </c>
      <c r="T18" s="11" t="s">
        <v>60</v>
      </c>
      <c r="U18" s="7">
        <v>33</v>
      </c>
      <c r="V18" s="9">
        <v>3</v>
      </c>
      <c r="W18" s="11" t="s">
        <v>60</v>
      </c>
    </row>
    <row r="19" spans="1:23">
      <c r="B19" s="1">
        <v>12</v>
      </c>
      <c r="C19" s="1" t="s">
        <v>37</v>
      </c>
      <c r="D19" s="1">
        <v>3</v>
      </c>
      <c r="E19" s="1">
        <v>3</v>
      </c>
      <c r="F19" s="1">
        <v>3</v>
      </c>
      <c r="G19" s="1">
        <v>3</v>
      </c>
      <c r="H19" s="1">
        <v>3</v>
      </c>
      <c r="I19" s="6">
        <f t="shared" si="0"/>
        <v>15</v>
      </c>
      <c r="J19" s="8">
        <f t="shared" si="1"/>
        <v>3</v>
      </c>
      <c r="K19" s="11" t="s">
        <v>60</v>
      </c>
      <c r="L19" s="1">
        <v>3</v>
      </c>
      <c r="M19" s="1">
        <v>3</v>
      </c>
      <c r="N19" s="1">
        <v>3</v>
      </c>
      <c r="O19" s="1">
        <v>3</v>
      </c>
      <c r="P19" s="1">
        <v>3</v>
      </c>
      <c r="Q19" s="1">
        <v>3</v>
      </c>
      <c r="R19" s="6">
        <f t="shared" si="2"/>
        <v>18</v>
      </c>
      <c r="S19" s="8">
        <f t="shared" si="3"/>
        <v>3</v>
      </c>
      <c r="T19" s="11" t="s">
        <v>60</v>
      </c>
      <c r="U19" s="7">
        <v>33</v>
      </c>
      <c r="V19" s="9">
        <v>3</v>
      </c>
      <c r="W19" s="11" t="s">
        <v>60</v>
      </c>
    </row>
    <row r="20" spans="1:23">
      <c r="B20" s="1">
        <v>13</v>
      </c>
      <c r="C20" s="1" t="s">
        <v>38</v>
      </c>
      <c r="D20" s="1">
        <v>2</v>
      </c>
      <c r="E20" s="1">
        <v>2</v>
      </c>
      <c r="F20" s="1">
        <v>2</v>
      </c>
      <c r="G20" s="1">
        <v>2</v>
      </c>
      <c r="H20" s="1">
        <v>2</v>
      </c>
      <c r="I20" s="6">
        <f t="shared" si="0"/>
        <v>10</v>
      </c>
      <c r="J20" s="8">
        <f t="shared" si="1"/>
        <v>2</v>
      </c>
      <c r="K20" s="11" t="s">
        <v>59</v>
      </c>
      <c r="L20" s="1">
        <v>2</v>
      </c>
      <c r="M20" s="1">
        <v>2</v>
      </c>
      <c r="N20" s="1">
        <v>2</v>
      </c>
      <c r="O20" s="1">
        <v>2</v>
      </c>
      <c r="P20" s="1">
        <v>2</v>
      </c>
      <c r="Q20" s="1">
        <v>2</v>
      </c>
      <c r="R20" s="6">
        <f t="shared" si="2"/>
        <v>12</v>
      </c>
      <c r="S20" s="8">
        <f t="shared" si="3"/>
        <v>2</v>
      </c>
      <c r="T20" s="11" t="s">
        <v>59</v>
      </c>
      <c r="U20" s="7">
        <v>22</v>
      </c>
      <c r="V20" s="9">
        <v>2</v>
      </c>
      <c r="W20" s="11" t="s">
        <v>59</v>
      </c>
    </row>
    <row r="21" spans="1:23">
      <c r="B21" s="1">
        <v>14</v>
      </c>
      <c r="C21" s="1" t="s">
        <v>39</v>
      </c>
      <c r="D21" s="1">
        <v>3</v>
      </c>
      <c r="E21" s="1">
        <v>3</v>
      </c>
      <c r="F21" s="1">
        <v>3</v>
      </c>
      <c r="G21" s="1">
        <v>3</v>
      </c>
      <c r="H21" s="1">
        <v>3</v>
      </c>
      <c r="I21" s="6">
        <f t="shared" si="0"/>
        <v>15</v>
      </c>
      <c r="J21" s="8">
        <f t="shared" si="1"/>
        <v>3</v>
      </c>
      <c r="K21" s="11" t="s">
        <v>60</v>
      </c>
      <c r="L21" s="1">
        <v>3</v>
      </c>
      <c r="M21" s="1">
        <v>3</v>
      </c>
      <c r="N21" s="1">
        <v>3</v>
      </c>
      <c r="O21" s="1">
        <v>3</v>
      </c>
      <c r="P21" s="1">
        <v>3</v>
      </c>
      <c r="Q21" s="1">
        <v>3</v>
      </c>
      <c r="R21" s="6">
        <f t="shared" si="2"/>
        <v>18</v>
      </c>
      <c r="S21" s="8">
        <f t="shared" si="3"/>
        <v>3</v>
      </c>
      <c r="T21" s="11" t="s">
        <v>60</v>
      </c>
      <c r="U21" s="7">
        <v>33</v>
      </c>
      <c r="V21" s="9">
        <v>3</v>
      </c>
      <c r="W21" s="11" t="s">
        <v>60</v>
      </c>
    </row>
    <row r="22" spans="1:23">
      <c r="B22" s="1">
        <v>15</v>
      </c>
      <c r="C22" s="1" t="s">
        <v>40</v>
      </c>
      <c r="D22" s="1">
        <v>3</v>
      </c>
      <c r="E22" s="1">
        <v>3</v>
      </c>
      <c r="F22" s="1">
        <v>3</v>
      </c>
      <c r="G22" s="1">
        <v>3</v>
      </c>
      <c r="H22" s="1">
        <v>3</v>
      </c>
      <c r="I22" s="6">
        <f t="shared" si="0"/>
        <v>15</v>
      </c>
      <c r="J22" s="8">
        <f t="shared" si="1"/>
        <v>3</v>
      </c>
      <c r="K22" s="11" t="s">
        <v>60</v>
      </c>
      <c r="L22" s="1">
        <v>3</v>
      </c>
      <c r="M22" s="1">
        <v>2</v>
      </c>
      <c r="N22" s="1">
        <v>3</v>
      </c>
      <c r="O22" s="1">
        <v>2</v>
      </c>
      <c r="P22" s="1">
        <v>3</v>
      </c>
      <c r="Q22" s="1">
        <v>3</v>
      </c>
      <c r="R22" s="6">
        <f t="shared" si="2"/>
        <v>16</v>
      </c>
      <c r="S22" s="8">
        <v>2.6</v>
      </c>
      <c r="T22" s="11" t="s">
        <v>60</v>
      </c>
      <c r="U22" s="7">
        <v>31</v>
      </c>
      <c r="V22" s="9">
        <v>2.8</v>
      </c>
      <c r="W22" s="11" t="s">
        <v>60</v>
      </c>
    </row>
    <row r="23" spans="1:23">
      <c r="B23" s="1">
        <v>16</v>
      </c>
      <c r="C23" s="1" t="s">
        <v>58</v>
      </c>
      <c r="D23" s="1">
        <v>1</v>
      </c>
      <c r="E23" s="1">
        <v>1</v>
      </c>
      <c r="F23" s="1">
        <v>1</v>
      </c>
      <c r="G23" s="1">
        <v>1</v>
      </c>
      <c r="H23" s="1">
        <v>1</v>
      </c>
      <c r="I23" s="6">
        <f t="shared" si="0"/>
        <v>5</v>
      </c>
      <c r="J23" s="8">
        <f t="shared" si="1"/>
        <v>1</v>
      </c>
      <c r="K23" s="11" t="s">
        <v>61</v>
      </c>
      <c r="L23" s="1">
        <v>1</v>
      </c>
      <c r="M23" s="1">
        <v>1</v>
      </c>
      <c r="N23" s="1">
        <v>1</v>
      </c>
      <c r="O23" s="1">
        <v>1</v>
      </c>
      <c r="P23" s="1">
        <v>1</v>
      </c>
      <c r="Q23" s="1">
        <v>1</v>
      </c>
      <c r="R23" s="6">
        <f t="shared" si="2"/>
        <v>6</v>
      </c>
      <c r="S23" s="8">
        <v>1</v>
      </c>
      <c r="T23" s="11" t="s">
        <v>61</v>
      </c>
      <c r="U23" s="7">
        <v>11</v>
      </c>
      <c r="V23" s="9">
        <v>1.1000000000000001</v>
      </c>
      <c r="W23" s="11" t="s">
        <v>61</v>
      </c>
    </row>
    <row r="24" spans="1:23">
      <c r="B24" s="1">
        <v>17</v>
      </c>
      <c r="C24" s="1" t="s">
        <v>75</v>
      </c>
      <c r="D24" s="1">
        <v>1</v>
      </c>
      <c r="E24" s="1">
        <v>1</v>
      </c>
      <c r="F24" s="1">
        <v>1</v>
      </c>
      <c r="G24" s="1">
        <v>1</v>
      </c>
      <c r="H24" s="1">
        <v>1</v>
      </c>
      <c r="I24" s="6">
        <f t="shared" si="0"/>
        <v>5</v>
      </c>
      <c r="J24" s="8">
        <f t="shared" si="1"/>
        <v>1</v>
      </c>
      <c r="K24" s="11" t="s">
        <v>61</v>
      </c>
      <c r="L24" s="1">
        <v>1</v>
      </c>
      <c r="M24" s="1">
        <v>1</v>
      </c>
      <c r="N24" s="1">
        <v>1</v>
      </c>
      <c r="O24" s="1">
        <v>1</v>
      </c>
      <c r="P24" s="1">
        <v>1</v>
      </c>
      <c r="Q24" s="1">
        <v>1</v>
      </c>
      <c r="R24" s="6">
        <f t="shared" si="2"/>
        <v>6</v>
      </c>
      <c r="S24" s="8">
        <f t="shared" si="3"/>
        <v>1</v>
      </c>
      <c r="T24" s="11" t="s">
        <v>61</v>
      </c>
      <c r="U24" s="7">
        <v>11</v>
      </c>
      <c r="V24" s="9">
        <v>1</v>
      </c>
      <c r="W24" s="11" t="s">
        <v>61</v>
      </c>
    </row>
    <row r="25" spans="1:23">
      <c r="B25" s="40"/>
      <c r="C25" s="40"/>
      <c r="D25" s="19"/>
      <c r="E25" s="20"/>
      <c r="F25" s="20"/>
      <c r="G25" s="20"/>
      <c r="H25" s="20"/>
      <c r="I25" s="21"/>
      <c r="J25" s="1" t="s">
        <v>14</v>
      </c>
      <c r="K25" s="15" t="s">
        <v>10</v>
      </c>
      <c r="L25" s="19"/>
      <c r="M25" s="20"/>
      <c r="N25" s="20"/>
      <c r="O25" s="20"/>
      <c r="P25" s="20"/>
      <c r="Q25" s="20"/>
      <c r="R25" s="21"/>
      <c r="S25" s="1" t="s">
        <v>14</v>
      </c>
      <c r="T25" s="15" t="s">
        <v>10</v>
      </c>
      <c r="U25" s="2"/>
      <c r="V25" s="2"/>
      <c r="W25" s="2"/>
    </row>
    <row r="26" spans="1:23">
      <c r="B26" s="41"/>
      <c r="C26" s="41"/>
      <c r="D26" s="19" t="s">
        <v>15</v>
      </c>
      <c r="E26" s="20"/>
      <c r="F26" s="20"/>
      <c r="G26" s="20"/>
      <c r="H26" s="20"/>
      <c r="I26" s="21"/>
      <c r="J26" s="17">
        <f>COUNTA(C8:C24)</f>
        <v>17</v>
      </c>
      <c r="K26" s="17">
        <v>100</v>
      </c>
      <c r="L26" s="19" t="s">
        <v>15</v>
      </c>
      <c r="M26" s="20"/>
      <c r="N26" s="20"/>
      <c r="O26" s="20"/>
      <c r="P26" s="20"/>
      <c r="Q26" s="20"/>
      <c r="R26" s="21"/>
      <c r="S26" s="17">
        <f>COUNTA(C8:C24)</f>
        <v>17</v>
      </c>
      <c r="T26" s="17">
        <v>100</v>
      </c>
      <c r="U26" s="2"/>
      <c r="V26" s="2"/>
      <c r="W26" s="2"/>
    </row>
    <row r="27" spans="1:23">
      <c r="B27" s="41"/>
      <c r="C27" s="41"/>
      <c r="D27" s="19" t="s">
        <v>20</v>
      </c>
      <c r="E27" s="20"/>
      <c r="F27" s="20"/>
      <c r="G27" s="20"/>
      <c r="H27" s="20"/>
      <c r="I27" s="21"/>
      <c r="J27" s="10">
        <v>3</v>
      </c>
      <c r="K27" s="4">
        <f>(J27/J26)*100</f>
        <v>17.647058823529413</v>
      </c>
      <c r="L27" s="19" t="s">
        <v>20</v>
      </c>
      <c r="M27" s="20"/>
      <c r="N27" s="20"/>
      <c r="O27" s="20"/>
      <c r="P27" s="20"/>
      <c r="Q27" s="20"/>
      <c r="R27" s="21"/>
      <c r="S27" s="10">
        <v>3</v>
      </c>
      <c r="T27" s="4">
        <f>(S27/S26)*100</f>
        <v>17.647058823529413</v>
      </c>
      <c r="U27" s="2"/>
      <c r="V27" s="2"/>
      <c r="W27" s="2"/>
    </row>
    <row r="28" spans="1:23">
      <c r="B28" s="41"/>
      <c r="C28" s="41"/>
      <c r="D28" s="19" t="s">
        <v>21</v>
      </c>
      <c r="E28" s="20"/>
      <c r="F28" s="20"/>
      <c r="G28" s="20"/>
      <c r="H28" s="20"/>
      <c r="I28" s="21"/>
      <c r="J28" s="10">
        <v>4</v>
      </c>
      <c r="K28" s="4">
        <f>(J28/J26)*100</f>
        <v>23.52941176470588</v>
      </c>
      <c r="L28" s="19" t="s">
        <v>21</v>
      </c>
      <c r="M28" s="20"/>
      <c r="N28" s="20"/>
      <c r="O28" s="20"/>
      <c r="P28" s="20"/>
      <c r="Q28" s="20"/>
      <c r="R28" s="21"/>
      <c r="S28" s="10">
        <v>6</v>
      </c>
      <c r="T28" s="4">
        <f>(S28/S26)*100</f>
        <v>35.294117647058826</v>
      </c>
      <c r="U28" s="2"/>
      <c r="V28" s="2"/>
      <c r="W28" s="2"/>
    </row>
    <row r="29" spans="1:23">
      <c r="B29" s="41"/>
      <c r="C29" s="41"/>
      <c r="D29" s="19" t="s">
        <v>22</v>
      </c>
      <c r="E29" s="20"/>
      <c r="F29" s="20"/>
      <c r="G29" s="20"/>
      <c r="H29" s="20"/>
      <c r="I29" s="21"/>
      <c r="J29" s="10">
        <v>10</v>
      </c>
      <c r="K29" s="4">
        <f>(J29/J26)*100</f>
        <v>58.82352941176471</v>
      </c>
      <c r="L29" s="19" t="s">
        <v>22</v>
      </c>
      <c r="M29" s="20"/>
      <c r="N29" s="20"/>
      <c r="O29" s="20"/>
      <c r="P29" s="20"/>
      <c r="Q29" s="20"/>
      <c r="R29" s="21"/>
      <c r="S29" s="10">
        <v>8</v>
      </c>
      <c r="T29" s="4">
        <f>(S29/S26)*100</f>
        <v>47.058823529411761</v>
      </c>
      <c r="U29" s="2"/>
      <c r="V29" s="2"/>
      <c r="W29" s="2"/>
    </row>
    <row r="30" spans="1:23">
      <c r="B30" s="41"/>
      <c r="C30" s="41"/>
      <c r="D30" s="2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7"/>
      <c r="V30" s="17" t="s">
        <v>9</v>
      </c>
      <c r="W30" s="17" t="s">
        <v>10</v>
      </c>
    </row>
    <row r="31" spans="1:23">
      <c r="B31" s="41"/>
      <c r="C31" s="41"/>
      <c r="D31" s="43" t="s">
        <v>16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5"/>
      <c r="V31" s="17">
        <f>COUNTA(C8:C24)</f>
        <v>17</v>
      </c>
      <c r="W31" s="17">
        <v>100</v>
      </c>
    </row>
    <row r="32" spans="1:23">
      <c r="B32" s="41"/>
      <c r="C32" s="41"/>
      <c r="D32" s="22" t="s">
        <v>17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4"/>
      <c r="V32" s="10">
        <v>3</v>
      </c>
      <c r="W32" s="4">
        <f>(V32/V31)*100</f>
        <v>17.647058823529413</v>
      </c>
    </row>
    <row r="33" spans="2:23">
      <c r="B33" s="41"/>
      <c r="C33" s="41"/>
      <c r="D33" s="22" t="s">
        <v>19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4"/>
      <c r="V33" s="10">
        <v>5</v>
      </c>
      <c r="W33" s="4">
        <f>(V33/V31)*100</f>
        <v>29.411764705882355</v>
      </c>
    </row>
    <row r="34" spans="2:23">
      <c r="B34" s="42"/>
      <c r="C34" s="42"/>
      <c r="D34" s="22" t="s">
        <v>18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  <c r="V34" s="10">
        <v>9</v>
      </c>
      <c r="W34" s="4">
        <f>(V34/V31)*100</f>
        <v>52.941176470588239</v>
      </c>
    </row>
  </sheetData>
  <mergeCells count="34">
    <mergeCell ref="V6:V7"/>
    <mergeCell ref="D33:U33"/>
    <mergeCell ref="D34:U34"/>
    <mergeCell ref="L28:R28"/>
    <mergeCell ref="D29:I29"/>
    <mergeCell ref="L29:R29"/>
    <mergeCell ref="D30:U30"/>
    <mergeCell ref="D31:U31"/>
    <mergeCell ref="D32:U32"/>
    <mergeCell ref="B25:B34"/>
    <mergeCell ref="C25:C34"/>
    <mergeCell ref="D25:I25"/>
    <mergeCell ref="L25:R25"/>
    <mergeCell ref="D26:I26"/>
    <mergeCell ref="L26:R26"/>
    <mergeCell ref="D27:I27"/>
    <mergeCell ref="L27:R27"/>
    <mergeCell ref="D28:I28"/>
    <mergeCell ref="A1:X1"/>
    <mergeCell ref="A2:X2"/>
    <mergeCell ref="A3:X3"/>
    <mergeCell ref="B5:W5"/>
    <mergeCell ref="B6:B7"/>
    <mergeCell ref="C6:C7"/>
    <mergeCell ref="D6:H6"/>
    <mergeCell ref="I6:I7"/>
    <mergeCell ref="J6:J7"/>
    <mergeCell ref="K6:K7"/>
    <mergeCell ref="W6:W7"/>
    <mergeCell ref="L6:Q6"/>
    <mergeCell ref="R6:R7"/>
    <mergeCell ref="S6:S7"/>
    <mergeCell ref="T6:T7"/>
    <mergeCell ref="U6:U7"/>
  </mergeCells>
  <pageMargins left="0.23622047244094491" right="0.23622047244094491" top="0.19685039370078741" bottom="0.19685039370078741" header="0.31496062992125984" footer="0.11811023622047245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2старт</vt:lpstr>
      <vt:lpstr>2 промеж</vt:lpstr>
      <vt:lpstr>2 итог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2009-01-01T08:01:47Z</dcterms:modified>
</cp:coreProperties>
</file>