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150" windowWidth="10200" windowHeight="7845" activeTab="2"/>
  </bookViews>
  <sheets>
    <sheet name="2стар" sheetId="1" r:id="rId1"/>
    <sheet name="2промеж" sheetId="3" r:id="rId2"/>
    <sheet name="2итог" sheetId="4" r:id="rId3"/>
  </sheets>
  <definedNames>
    <definedName name="_xlnm._FilterDatabase" localSheetId="1" hidden="1">'2промеж'!$AI$1:$AI$35</definedName>
    <definedName name="_xlnm._FilterDatabase" localSheetId="0" hidden="1">'2стар'!$R$7:$R$38</definedName>
  </definedNames>
  <calcPr calcId="144525"/>
</workbook>
</file>

<file path=xl/calcChain.xml><?xml version="1.0" encoding="utf-8"?>
<calcChain xmlns="http://schemas.openxmlformats.org/spreadsheetml/2006/main">
  <c r="AE23" i="4" l="1"/>
  <c r="V23" i="4"/>
  <c r="P23" i="4"/>
  <c r="H23" i="4"/>
  <c r="AE22" i="4"/>
  <c r="V22" i="4"/>
  <c r="P22" i="4"/>
  <c r="H22" i="4"/>
  <c r="V17" i="4"/>
  <c r="P12" i="4"/>
  <c r="V10" i="4"/>
  <c r="AD14" i="3"/>
  <c r="AE14" i="3" s="1"/>
  <c r="AF14" i="3" s="1"/>
  <c r="AI31" i="4"/>
  <c r="AF26" i="4"/>
  <c r="W26" i="4"/>
  <c r="Q26" i="4"/>
  <c r="I26" i="4"/>
  <c r="AE24" i="4"/>
  <c r="AF24" i="4" s="1"/>
  <c r="V24" i="4"/>
  <c r="P24" i="4"/>
  <c r="H24" i="4"/>
  <c r="AE21" i="4"/>
  <c r="AF21" i="4" s="1"/>
  <c r="V21" i="4"/>
  <c r="P21" i="4"/>
  <c r="H21" i="4"/>
  <c r="AE20" i="4"/>
  <c r="AF20" i="4" s="1"/>
  <c r="V20" i="4"/>
  <c r="P20" i="4"/>
  <c r="I20" i="4"/>
  <c r="AE19" i="4"/>
  <c r="AF19" i="4" s="1"/>
  <c r="V19" i="4"/>
  <c r="P19" i="4"/>
  <c r="H19" i="4"/>
  <c r="AE18" i="4"/>
  <c r="AF18" i="4" s="1"/>
  <c r="V18" i="4"/>
  <c r="P18" i="4"/>
  <c r="H18" i="4"/>
  <c r="AE17" i="4"/>
  <c r="AF17" i="4" s="1"/>
  <c r="P17" i="4"/>
  <c r="H17" i="4"/>
  <c r="AE16" i="4"/>
  <c r="AF16" i="4" s="1"/>
  <c r="V16" i="4"/>
  <c r="P16" i="4"/>
  <c r="H16" i="4"/>
  <c r="AE15" i="4"/>
  <c r="AF15" i="4" s="1"/>
  <c r="V15" i="4"/>
  <c r="P15" i="4"/>
  <c r="H15" i="4"/>
  <c r="I15" i="4" s="1"/>
  <c r="AE14" i="4"/>
  <c r="AF14" i="4" s="1"/>
  <c r="V14" i="4"/>
  <c r="P14" i="4"/>
  <c r="H14" i="4"/>
  <c r="AE13" i="4"/>
  <c r="AF13" i="4" s="1"/>
  <c r="V13" i="4"/>
  <c r="P13" i="4"/>
  <c r="H13" i="4"/>
  <c r="AE12" i="4"/>
  <c r="AF12" i="4" s="1"/>
  <c r="V12" i="4"/>
  <c r="H12" i="4"/>
  <c r="AE11" i="4"/>
  <c r="AF11" i="4" s="1"/>
  <c r="V11" i="4"/>
  <c r="P11" i="4"/>
  <c r="H11" i="4"/>
  <c r="I11" i="4" s="1"/>
  <c r="AE10" i="4"/>
  <c r="AF10" i="4" s="1"/>
  <c r="P10" i="4"/>
  <c r="H10" i="4"/>
  <c r="AE8" i="4"/>
  <c r="AF8" i="4" s="1"/>
  <c r="V8" i="4"/>
  <c r="P8" i="4"/>
  <c r="H8" i="4"/>
  <c r="AH30" i="3"/>
  <c r="AE25" i="3"/>
  <c r="V25" i="3"/>
  <c r="P25" i="3"/>
  <c r="I25" i="3"/>
  <c r="AI45" i="1"/>
  <c r="AF40" i="1"/>
  <c r="W40" i="1"/>
  <c r="Q40" i="1"/>
  <c r="I40" i="1"/>
  <c r="AH22" i="4" l="1"/>
  <c r="AH23" i="4"/>
  <c r="AF23" i="4"/>
  <c r="AF22" i="4"/>
  <c r="AH16" i="4"/>
  <c r="AH21" i="4"/>
  <c r="AH17" i="4"/>
  <c r="AH8" i="4"/>
  <c r="AH10" i="4"/>
  <c r="AH12" i="4"/>
  <c r="AH14" i="4"/>
  <c r="AH19" i="4"/>
  <c r="R29" i="4"/>
  <c r="R28" i="4"/>
  <c r="R27" i="4"/>
  <c r="X29" i="4"/>
  <c r="X28" i="4"/>
  <c r="X27" i="4"/>
  <c r="AH11" i="4"/>
  <c r="AH13" i="4"/>
  <c r="AH15" i="4"/>
  <c r="AH18" i="4"/>
  <c r="AH20" i="4"/>
  <c r="AH24" i="4"/>
  <c r="AE37" i="1"/>
  <c r="AF37" i="1" s="1"/>
  <c r="AG37" i="1" s="1"/>
  <c r="V37" i="1"/>
  <c r="W37" i="1" s="1"/>
  <c r="X37" i="1" s="1"/>
  <c r="P37" i="1"/>
  <c r="Q37" i="1" s="1"/>
  <c r="R37" i="1" s="1"/>
  <c r="H37" i="1"/>
  <c r="I37" i="1"/>
  <c r="J37" i="1" s="1"/>
  <c r="AE36" i="1"/>
  <c r="AF36" i="1" s="1"/>
  <c r="AG36" i="1" s="1"/>
  <c r="V36" i="1"/>
  <c r="W36" i="1" s="1"/>
  <c r="X36" i="1" s="1"/>
  <c r="P36" i="1"/>
  <c r="Q36" i="1" s="1"/>
  <c r="R36" i="1" s="1"/>
  <c r="H36" i="1"/>
  <c r="I36" i="1"/>
  <c r="J36" i="1" s="1"/>
  <c r="AE35" i="1"/>
  <c r="AF35" i="1" s="1"/>
  <c r="AG35" i="1" s="1"/>
  <c r="V35" i="1"/>
  <c r="W35" i="1" s="1"/>
  <c r="X35" i="1" s="1"/>
  <c r="P35" i="1"/>
  <c r="Q35" i="1" s="1"/>
  <c r="R35" i="1" s="1"/>
  <c r="H35" i="1"/>
  <c r="I35" i="1"/>
  <c r="J35" i="1" s="1"/>
  <c r="AG27" i="4" l="1"/>
  <c r="AG29" i="4"/>
  <c r="AG28" i="4"/>
  <c r="AJ33" i="4"/>
  <c r="J28" i="4"/>
  <c r="AJ32" i="4"/>
  <c r="J27" i="4"/>
  <c r="J29" i="4"/>
  <c r="AH37" i="1"/>
  <c r="AI37" i="1" s="1"/>
  <c r="AJ37" i="1" s="1"/>
  <c r="AH36" i="1"/>
  <c r="AI36" i="1" s="1"/>
  <c r="AJ36" i="1" s="1"/>
  <c r="AH35" i="1"/>
  <c r="AI35" i="1" s="1"/>
  <c r="AJ35" i="1" s="1"/>
  <c r="I10" i="1" l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8" i="1"/>
  <c r="J38" i="1" s="1"/>
  <c r="I9" i="1"/>
  <c r="J9" i="1" s="1"/>
  <c r="I43" i="1" l="1"/>
  <c r="J43" i="1" s="1"/>
  <c r="I41" i="1"/>
  <c r="J41" i="1" s="1"/>
  <c r="I42" i="1"/>
  <c r="J42" i="1" s="1"/>
  <c r="AD10" i="3"/>
  <c r="AF10" i="3" s="1"/>
  <c r="AD11" i="3"/>
  <c r="AE11" i="3" s="1"/>
  <c r="AF11" i="3" s="1"/>
  <c r="AD12" i="3"/>
  <c r="AE12" i="3" s="1"/>
  <c r="AF12" i="3" s="1"/>
  <c r="AD13" i="3"/>
  <c r="AE13" i="3" s="1"/>
  <c r="AF13" i="3" s="1"/>
  <c r="AD15" i="3"/>
  <c r="AE15" i="3" s="1"/>
  <c r="AF15" i="3" s="1"/>
  <c r="AD16" i="3"/>
  <c r="AE16" i="3" s="1"/>
  <c r="AF16" i="3" s="1"/>
  <c r="AD17" i="3"/>
  <c r="AE17" i="3" s="1"/>
  <c r="AF17" i="3" s="1"/>
  <c r="AD18" i="3"/>
  <c r="AE18" i="3" s="1"/>
  <c r="AF18" i="3" s="1"/>
  <c r="AD19" i="3"/>
  <c r="AE19" i="3" s="1"/>
  <c r="AF19" i="3" s="1"/>
  <c r="AD20" i="3"/>
  <c r="AE20" i="3" s="1"/>
  <c r="AF20" i="3" s="1"/>
  <c r="AD21" i="3"/>
  <c r="AE21" i="3" s="1"/>
  <c r="AF21" i="3" s="1"/>
  <c r="AD22" i="3"/>
  <c r="AE22" i="3" s="1"/>
  <c r="AF22" i="3" s="1"/>
  <c r="AD23" i="3"/>
  <c r="AE23" i="3" s="1"/>
  <c r="AF23" i="3" s="1"/>
  <c r="U10" i="3"/>
  <c r="W10" i="3" s="1"/>
  <c r="U11" i="3"/>
  <c r="W11" i="3" s="1"/>
  <c r="U12" i="3"/>
  <c r="W12" i="3" s="1"/>
  <c r="U13" i="3"/>
  <c r="W13" i="3" s="1"/>
  <c r="U14" i="3"/>
  <c r="W14" i="3" s="1"/>
  <c r="U15" i="3"/>
  <c r="W15" i="3" s="1"/>
  <c r="U16" i="3"/>
  <c r="W16" i="3" s="1"/>
  <c r="U17" i="3"/>
  <c r="W17" i="3" s="1"/>
  <c r="U18" i="3"/>
  <c r="W18" i="3" s="1"/>
  <c r="U19" i="3"/>
  <c r="W19" i="3" s="1"/>
  <c r="U20" i="3"/>
  <c r="W20" i="3" s="1"/>
  <c r="U21" i="3"/>
  <c r="W21" i="3" s="1"/>
  <c r="U22" i="3"/>
  <c r="W22" i="3" s="1"/>
  <c r="U23" i="3"/>
  <c r="W23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AD9" i="3"/>
  <c r="AF9" i="3" s="1"/>
  <c r="U9" i="3"/>
  <c r="W9" i="3" s="1"/>
  <c r="O9" i="3"/>
  <c r="Q9" i="3" s="1"/>
  <c r="H9" i="3"/>
  <c r="H9" i="1"/>
  <c r="P9" i="1"/>
  <c r="V9" i="1"/>
  <c r="W9" i="1" s="1"/>
  <c r="X9" i="1" s="1"/>
  <c r="AE9" i="1"/>
  <c r="AF9" i="1" s="1"/>
  <c r="AG9" i="1" s="1"/>
  <c r="H10" i="1"/>
  <c r="P10" i="1"/>
  <c r="V10" i="1"/>
  <c r="W10" i="1" s="1"/>
  <c r="X10" i="1" s="1"/>
  <c r="AE10" i="1"/>
  <c r="AF10" i="1" s="1"/>
  <c r="AG10" i="1" s="1"/>
  <c r="H11" i="1"/>
  <c r="P11" i="1"/>
  <c r="V11" i="1"/>
  <c r="W11" i="1" s="1"/>
  <c r="X11" i="1" s="1"/>
  <c r="AE11" i="1"/>
  <c r="AF11" i="1" s="1"/>
  <c r="AG11" i="1" s="1"/>
  <c r="H12" i="1"/>
  <c r="P12" i="1"/>
  <c r="V12" i="1"/>
  <c r="W12" i="1" s="1"/>
  <c r="X12" i="1" s="1"/>
  <c r="AE12" i="1"/>
  <c r="AF12" i="1" s="1"/>
  <c r="AG12" i="1" s="1"/>
  <c r="H13" i="1"/>
  <c r="P13" i="1"/>
  <c r="V13" i="1"/>
  <c r="W13" i="1" s="1"/>
  <c r="X13" i="1" s="1"/>
  <c r="AE13" i="1"/>
  <c r="AF13" i="1" s="1"/>
  <c r="AG13" i="1" s="1"/>
  <c r="H14" i="1"/>
  <c r="P14" i="1"/>
  <c r="Q14" i="1" s="1"/>
  <c r="R14" i="1" s="1"/>
  <c r="V14" i="1"/>
  <c r="AE14" i="1"/>
  <c r="AF14" i="1" s="1"/>
  <c r="AG14" i="1" s="1"/>
  <c r="H15" i="1"/>
  <c r="P15" i="1"/>
  <c r="V15" i="1"/>
  <c r="W15" i="1" s="1"/>
  <c r="X15" i="1" s="1"/>
  <c r="AE15" i="1"/>
  <c r="AF15" i="1" s="1"/>
  <c r="AG15" i="1" s="1"/>
  <c r="H16" i="1"/>
  <c r="P16" i="1"/>
  <c r="Q16" i="1" s="1"/>
  <c r="R16" i="1" s="1"/>
  <c r="V16" i="1"/>
  <c r="W16" i="1" s="1"/>
  <c r="X16" i="1" s="1"/>
  <c r="AE16" i="1"/>
  <c r="AF16" i="1" s="1"/>
  <c r="AG16" i="1" s="1"/>
  <c r="H17" i="1"/>
  <c r="P17" i="1"/>
  <c r="V17" i="1"/>
  <c r="W17" i="1" s="1"/>
  <c r="X17" i="1" s="1"/>
  <c r="AE17" i="1"/>
  <c r="AF17" i="1" s="1"/>
  <c r="AG17" i="1" s="1"/>
  <c r="H18" i="1"/>
  <c r="P18" i="1"/>
  <c r="V18" i="1"/>
  <c r="W18" i="1" s="1"/>
  <c r="X18" i="1" s="1"/>
  <c r="AE18" i="1"/>
  <c r="AF18" i="1" s="1"/>
  <c r="AG18" i="1" s="1"/>
  <c r="H19" i="1"/>
  <c r="P19" i="1"/>
  <c r="V19" i="1"/>
  <c r="W19" i="1" s="1"/>
  <c r="X19" i="1" s="1"/>
  <c r="AE19" i="1"/>
  <c r="AF19" i="1" s="1"/>
  <c r="AG19" i="1" s="1"/>
  <c r="H20" i="1"/>
  <c r="P20" i="1"/>
  <c r="V20" i="1"/>
  <c r="W20" i="1" s="1"/>
  <c r="X20" i="1" s="1"/>
  <c r="AE20" i="1"/>
  <c r="AF20" i="1" s="1"/>
  <c r="AG20" i="1" s="1"/>
  <c r="H21" i="1"/>
  <c r="P21" i="1"/>
  <c r="V21" i="1"/>
  <c r="W21" i="1" s="1"/>
  <c r="X21" i="1" s="1"/>
  <c r="AE21" i="1"/>
  <c r="AF21" i="1" s="1"/>
  <c r="AG21" i="1" s="1"/>
  <c r="H22" i="1"/>
  <c r="P22" i="1"/>
  <c r="Q22" i="1" s="1"/>
  <c r="R22" i="1" s="1"/>
  <c r="V22" i="1"/>
  <c r="W22" i="1" s="1"/>
  <c r="X22" i="1" s="1"/>
  <c r="AE22" i="1"/>
  <c r="AF22" i="1" s="1"/>
  <c r="AG22" i="1" s="1"/>
  <c r="H23" i="1"/>
  <c r="P23" i="1"/>
  <c r="V23" i="1"/>
  <c r="W23" i="1" s="1"/>
  <c r="X23" i="1" s="1"/>
  <c r="AE23" i="1"/>
  <c r="AF23" i="1" s="1"/>
  <c r="AG23" i="1" s="1"/>
  <c r="H24" i="1"/>
  <c r="P24" i="1"/>
  <c r="Q24" i="1" s="1"/>
  <c r="R24" i="1" s="1"/>
  <c r="V24" i="1"/>
  <c r="W24" i="1" s="1"/>
  <c r="X24" i="1" s="1"/>
  <c r="AE24" i="1"/>
  <c r="AF24" i="1" s="1"/>
  <c r="AG24" i="1" s="1"/>
  <c r="H25" i="1"/>
  <c r="P25" i="1"/>
  <c r="V25" i="1"/>
  <c r="W25" i="1" s="1"/>
  <c r="X25" i="1" s="1"/>
  <c r="AE25" i="1"/>
  <c r="AF25" i="1" s="1"/>
  <c r="AG25" i="1" s="1"/>
  <c r="H26" i="1"/>
  <c r="P26" i="1"/>
  <c r="V26" i="1"/>
  <c r="AE26" i="1"/>
  <c r="AF26" i="1" s="1"/>
  <c r="AG26" i="1" s="1"/>
  <c r="H27" i="1"/>
  <c r="P27" i="1"/>
  <c r="V27" i="1"/>
  <c r="W27" i="1" s="1"/>
  <c r="X27" i="1" s="1"/>
  <c r="AE27" i="1"/>
  <c r="AF27" i="1" s="1"/>
  <c r="AG27" i="1" s="1"/>
  <c r="H28" i="1"/>
  <c r="P28" i="1"/>
  <c r="V28" i="1"/>
  <c r="W28" i="1" s="1"/>
  <c r="X28" i="1" s="1"/>
  <c r="AE28" i="1"/>
  <c r="AF28" i="1" s="1"/>
  <c r="AG28" i="1" s="1"/>
  <c r="H29" i="1"/>
  <c r="P29" i="1"/>
  <c r="V29" i="1"/>
  <c r="W29" i="1" s="1"/>
  <c r="X29" i="1" s="1"/>
  <c r="AE29" i="1"/>
  <c r="AF29" i="1" s="1"/>
  <c r="AG29" i="1" s="1"/>
  <c r="H30" i="1"/>
  <c r="P30" i="1"/>
  <c r="V30" i="1"/>
  <c r="W30" i="1" s="1"/>
  <c r="X30" i="1" s="1"/>
  <c r="AE30" i="1"/>
  <c r="AF30" i="1" s="1"/>
  <c r="AG30" i="1" s="1"/>
  <c r="H31" i="1"/>
  <c r="P31" i="1"/>
  <c r="V31" i="1"/>
  <c r="W31" i="1" s="1"/>
  <c r="X31" i="1" s="1"/>
  <c r="AE31" i="1"/>
  <c r="AF31" i="1" s="1"/>
  <c r="AG31" i="1" s="1"/>
  <c r="H32" i="1"/>
  <c r="P32" i="1"/>
  <c r="Q32" i="1" s="1"/>
  <c r="R32" i="1" s="1"/>
  <c r="V32" i="1"/>
  <c r="W32" i="1" s="1"/>
  <c r="X32" i="1" s="1"/>
  <c r="AE32" i="1"/>
  <c r="AF32" i="1" s="1"/>
  <c r="AG32" i="1" s="1"/>
  <c r="H33" i="1"/>
  <c r="P33" i="1"/>
  <c r="V33" i="1"/>
  <c r="W33" i="1" s="1"/>
  <c r="X33" i="1" s="1"/>
  <c r="AE33" i="1"/>
  <c r="AF33" i="1" s="1"/>
  <c r="AG33" i="1" s="1"/>
  <c r="H34" i="1"/>
  <c r="P34" i="1"/>
  <c r="V34" i="1"/>
  <c r="W34" i="1" s="1"/>
  <c r="X34" i="1" s="1"/>
  <c r="AE34" i="1"/>
  <c r="AF34" i="1" s="1"/>
  <c r="AG34" i="1" s="1"/>
  <c r="H38" i="1"/>
  <c r="P38" i="1"/>
  <c r="V38" i="1"/>
  <c r="W38" i="1" s="1"/>
  <c r="X38" i="1" s="1"/>
  <c r="AE38" i="1"/>
  <c r="AF38" i="1" s="1"/>
  <c r="AG38" i="1" s="1"/>
  <c r="AF42" i="1" l="1"/>
  <c r="AG42" i="1" s="1"/>
  <c r="AF43" i="1"/>
  <c r="AG43" i="1" s="1"/>
  <c r="AF41" i="1"/>
  <c r="AG41" i="1" s="1"/>
  <c r="V27" i="3"/>
  <c r="W27" i="3" s="1"/>
  <c r="V28" i="3"/>
  <c r="W28" i="3" s="1"/>
  <c r="V26" i="3"/>
  <c r="W26" i="3" s="1"/>
  <c r="P28" i="3"/>
  <c r="Q28" i="3" s="1"/>
  <c r="P26" i="3"/>
  <c r="Q26" i="3" s="1"/>
  <c r="P27" i="3"/>
  <c r="Q27" i="3" s="1"/>
  <c r="AE28" i="3"/>
  <c r="AF28" i="3" s="1"/>
  <c r="AE26" i="3"/>
  <c r="AF26" i="3" s="1"/>
  <c r="AE27" i="3"/>
  <c r="AF27" i="3" s="1"/>
  <c r="AH16" i="1"/>
  <c r="AI16" i="1" s="1"/>
  <c r="AJ16" i="1" s="1"/>
  <c r="Q28" i="1"/>
  <c r="R28" i="1" s="1"/>
  <c r="Q38" i="1"/>
  <c r="R38" i="1" s="1"/>
  <c r="AH34" i="1"/>
  <c r="AI34" i="1" s="1"/>
  <c r="AJ34" i="1" s="1"/>
  <c r="Q34" i="1"/>
  <c r="R34" i="1" s="1"/>
  <c r="Q33" i="1"/>
  <c r="R33" i="1" s="1"/>
  <c r="Q31" i="1"/>
  <c r="R31" i="1" s="1"/>
  <c r="Q30" i="1"/>
  <c r="R30" i="1" s="1"/>
  <c r="Q29" i="1"/>
  <c r="R29" i="1" s="1"/>
  <c r="Q26" i="1"/>
  <c r="R26" i="1" s="1"/>
  <c r="AH24" i="1"/>
  <c r="AI24" i="1" s="1"/>
  <c r="AJ24" i="1" s="1"/>
  <c r="Q20" i="1"/>
  <c r="R20" i="1" s="1"/>
  <c r="AH19" i="1"/>
  <c r="AI19" i="1" s="1"/>
  <c r="AJ19" i="1" s="1"/>
  <c r="Q12" i="1"/>
  <c r="R12" i="1" s="1"/>
  <c r="Q10" i="1"/>
  <c r="R10" i="1" s="1"/>
  <c r="J9" i="3"/>
  <c r="J23" i="3"/>
  <c r="J21" i="3"/>
  <c r="J19" i="3"/>
  <c r="J17" i="3"/>
  <c r="J15" i="3"/>
  <c r="J13" i="3"/>
  <c r="I11" i="3"/>
  <c r="J11" i="3" s="1"/>
  <c r="AG9" i="3"/>
  <c r="AH9" i="3" s="1"/>
  <c r="AI9" i="3" s="1"/>
  <c r="AG23" i="3"/>
  <c r="AH23" i="3" s="1"/>
  <c r="AI23" i="3" s="1"/>
  <c r="AG21" i="3"/>
  <c r="AH21" i="3" s="1"/>
  <c r="AI21" i="3" s="1"/>
  <c r="AG19" i="3"/>
  <c r="AH19" i="3" s="1"/>
  <c r="AI19" i="3" s="1"/>
  <c r="AG17" i="3"/>
  <c r="AH17" i="3" s="1"/>
  <c r="AI17" i="3" s="1"/>
  <c r="AG15" i="3"/>
  <c r="AH15" i="3" s="1"/>
  <c r="AI15" i="3" s="1"/>
  <c r="AG13" i="3"/>
  <c r="AH13" i="3" s="1"/>
  <c r="AI13" i="3" s="1"/>
  <c r="AG11" i="3"/>
  <c r="AH11" i="3" s="1"/>
  <c r="AI11" i="3" s="1"/>
  <c r="Q18" i="1"/>
  <c r="R18" i="1" s="1"/>
  <c r="J22" i="3"/>
  <c r="J20" i="3"/>
  <c r="J18" i="3"/>
  <c r="J16" i="3"/>
  <c r="J14" i="3"/>
  <c r="J12" i="3"/>
  <c r="J10" i="3"/>
  <c r="AG22" i="3"/>
  <c r="AH22" i="3" s="1"/>
  <c r="AI22" i="3" s="1"/>
  <c r="AG20" i="3"/>
  <c r="AH20" i="3" s="1"/>
  <c r="AI20" i="3" s="1"/>
  <c r="AG18" i="3"/>
  <c r="AH18" i="3" s="1"/>
  <c r="AI18" i="3" s="1"/>
  <c r="AG16" i="3"/>
  <c r="AH16" i="3" s="1"/>
  <c r="AI16" i="3" s="1"/>
  <c r="AG14" i="3"/>
  <c r="AH14" i="3" s="1"/>
  <c r="AI14" i="3" s="1"/>
  <c r="AG12" i="3"/>
  <c r="AH12" i="3" s="1"/>
  <c r="AI12" i="3" s="1"/>
  <c r="AG10" i="3"/>
  <c r="AI10" i="3" s="1"/>
  <c r="AH9" i="1"/>
  <c r="AI9" i="1" s="1"/>
  <c r="AJ9" i="1" s="1"/>
  <c r="AH25" i="1"/>
  <c r="AI25" i="1" s="1"/>
  <c r="AJ25" i="1" s="1"/>
  <c r="AH22" i="1"/>
  <c r="AI22" i="1" s="1"/>
  <c r="AJ22" i="1" s="1"/>
  <c r="AH12" i="1"/>
  <c r="AI12" i="1" s="1"/>
  <c r="AJ12" i="1" s="1"/>
  <c r="AH30" i="1"/>
  <c r="AI30" i="1" s="1"/>
  <c r="AJ30" i="1" s="1"/>
  <c r="AH29" i="1"/>
  <c r="AI29" i="1" s="1"/>
  <c r="AJ29" i="1" s="1"/>
  <c r="AH26" i="1"/>
  <c r="AI26" i="1" s="1"/>
  <c r="AJ26" i="1" s="1"/>
  <c r="AH23" i="1"/>
  <c r="AI23" i="1" s="1"/>
  <c r="AJ23" i="1" s="1"/>
  <c r="AH20" i="1"/>
  <c r="AI20" i="1" s="1"/>
  <c r="AJ20" i="1" s="1"/>
  <c r="AH15" i="1"/>
  <c r="AI15" i="1" s="1"/>
  <c r="AJ15" i="1" s="1"/>
  <c r="AH13" i="1"/>
  <c r="AI13" i="1" s="1"/>
  <c r="AJ13" i="1" s="1"/>
  <c r="AH10" i="1"/>
  <c r="AI10" i="1" s="1"/>
  <c r="AJ10" i="1" s="1"/>
  <c r="AH32" i="1"/>
  <c r="AI32" i="1" s="1"/>
  <c r="AJ32" i="1" s="1"/>
  <c r="AH27" i="1"/>
  <c r="AI27" i="1" s="1"/>
  <c r="AJ27" i="1" s="1"/>
  <c r="AH17" i="1"/>
  <c r="AI17" i="1" s="1"/>
  <c r="AJ17" i="1" s="1"/>
  <c r="AH28" i="1"/>
  <c r="AI28" i="1" s="1"/>
  <c r="AJ28" i="1" s="1"/>
  <c r="AH21" i="1"/>
  <c r="AI21" i="1" s="1"/>
  <c r="AJ21" i="1" s="1"/>
  <c r="AH18" i="1"/>
  <c r="AI18" i="1" s="1"/>
  <c r="AJ18" i="1" s="1"/>
  <c r="AH14" i="1"/>
  <c r="AI14" i="1" s="1"/>
  <c r="AJ14" i="1" s="1"/>
  <c r="AH11" i="1"/>
  <c r="AI11" i="1" s="1"/>
  <c r="AJ11" i="1" s="1"/>
  <c r="AH38" i="1"/>
  <c r="AI38" i="1" s="1"/>
  <c r="AJ38" i="1" s="1"/>
  <c r="AH33" i="1"/>
  <c r="AI33" i="1" s="1"/>
  <c r="AJ33" i="1" s="1"/>
  <c r="AH31" i="1"/>
  <c r="AI31" i="1" s="1"/>
  <c r="AJ31" i="1" s="1"/>
  <c r="Q27" i="1"/>
  <c r="R27" i="1" s="1"/>
  <c r="W26" i="1"/>
  <c r="X26" i="1" s="1"/>
  <c r="Q25" i="1"/>
  <c r="R25" i="1" s="1"/>
  <c r="Q23" i="1"/>
  <c r="R23" i="1" s="1"/>
  <c r="Q21" i="1"/>
  <c r="R21" i="1" s="1"/>
  <c r="Q19" i="1"/>
  <c r="R19" i="1" s="1"/>
  <c r="Q17" i="1"/>
  <c r="R17" i="1" s="1"/>
  <c r="Q15" i="1"/>
  <c r="R15" i="1" s="1"/>
  <c r="W14" i="1"/>
  <c r="X14" i="1" s="1"/>
  <c r="Q13" i="1"/>
  <c r="R13" i="1" s="1"/>
  <c r="Q11" i="1"/>
  <c r="R11" i="1" s="1"/>
  <c r="Q9" i="1"/>
  <c r="R9" i="1" s="1"/>
  <c r="W41" i="1" l="1"/>
  <c r="X41" i="1" s="1"/>
  <c r="W42" i="1"/>
  <c r="X42" i="1" s="1"/>
  <c r="W43" i="1"/>
  <c r="X43" i="1" s="1"/>
  <c r="AI46" i="1"/>
  <c r="AJ46" i="1" s="1"/>
  <c r="AI47" i="1"/>
  <c r="AJ47" i="1" s="1"/>
  <c r="AI48" i="1"/>
  <c r="AJ48" i="1" s="1"/>
  <c r="Q41" i="1"/>
  <c r="R41" i="1" s="1"/>
  <c r="Q43" i="1"/>
  <c r="R43" i="1" s="1"/>
  <c r="Q42" i="1"/>
  <c r="R42" i="1" s="1"/>
  <c r="AH32" i="3"/>
  <c r="AI32" i="3" s="1"/>
  <c r="AH33" i="3"/>
  <c r="AI33" i="3" s="1"/>
  <c r="AH31" i="3"/>
  <c r="AI31" i="3" s="1"/>
  <c r="I27" i="3"/>
  <c r="J27" i="3" s="1"/>
  <c r="I28" i="3"/>
  <c r="J28" i="3" s="1"/>
  <c r="I26" i="3"/>
  <c r="J26" i="3" s="1"/>
</calcChain>
</file>

<file path=xl/sharedStrings.xml><?xml version="1.0" encoding="utf-8"?>
<sst xmlns="http://schemas.openxmlformats.org/spreadsheetml/2006/main" count="341" uniqueCount="109">
  <si>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</si>
  <si>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</si>
  <si>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</si>
  <si>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</si>
  <si>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</si>
  <si>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</si>
  <si>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</si>
  <si>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</si>
  <si>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</si>
  <si>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</si>
  <si>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</si>
  <si>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</si>
  <si>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</si>
  <si>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</si>
  <si>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</si>
  <si>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</si>
  <si>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</si>
  <si>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 xml:space="preserve"> уровень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</si>
  <si>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</si>
  <si>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</si>
  <si>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</si>
  <si>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</si>
  <si>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</si>
  <si>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</si>
  <si>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</si>
  <si>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</si>
  <si>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</si>
  <si>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</si>
  <si>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</si>
  <si>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В (II уровень)</t>
  </si>
  <si>
    <t>3-4-Т.1 владеет первоначальной техникой рисования на бумаге и на песке (проводит вращательные непрерывные линии);</t>
  </si>
  <si>
    <t>3-4-Т.2 рисует цветными карандашами, фломастерами, гуашью четырех цветов;</t>
  </si>
  <si>
    <t>3-4-Т.3 наносит красками штрихи, мазки, полоски на листе бумаги;</t>
  </si>
  <si>
    <t>3-4-Т.4 владеет пространственной ориентировкой на листе бумаги.</t>
  </si>
  <si>
    <t>3-4-Т.5 умеет сплющивать шарик между ладонями, делать пальцами углубления на поверхности (печенье для куклы)</t>
  </si>
  <si>
    <t>3-4-Т.6 лепит предметы путем соединения разных форм (грибок на ножке);</t>
  </si>
  <si>
    <t>3-4-Т.7 соотносит вылепленные формы со знакомыми ему предметами;</t>
  </si>
  <si>
    <t xml:space="preserve">3-4-Т.8 знает и применяет технические навыки при лепке; </t>
  </si>
  <si>
    <t>3-4-Т.9 проявляет радость при рассматривании народных игрушек, делится впечатлениями о выполненной работе;</t>
  </si>
  <si>
    <t>3-4-Т.10 располагает на фланелеграфе предметы путем соединения разных форм (шарик на ниточке, домик);</t>
  </si>
  <si>
    <t>3-4-Т.11 умеет дорисовывать элемент к готовому силуэту (котенку дорисовать хвостик);</t>
  </si>
  <si>
    <t>3-4-Т.12 знает и применяет первоначальные технические навыки; выкладывает симметричные фигуры на листе бумаги.</t>
  </si>
  <si>
    <t>3-4-Т.13 узнает знакомые песни и различает высоту звуков</t>
  </si>
  <si>
    <t>3-4-Т.14 понимает смысл песни;</t>
  </si>
  <si>
    <t>3-4-Т.15 проявляет желание петь совместно со взрослыми;</t>
  </si>
  <si>
    <t>3-4-Т.16 называет музыкальные инструменты (погремушка, барабан, бубен, домбра);</t>
  </si>
  <si>
    <t>3-4-Т.17 различает высокое и низкое звучание музыкальной фразы, правильно передает ритм и отдельные интонации мелодии, запоминает слова песни;</t>
  </si>
  <si>
    <t>3-4-Т.18 двигается в соответствии с характером музыки</t>
  </si>
  <si>
    <t xml:space="preserve">результатов диагностики стартового контроля в средней группе (от 3 лет) </t>
  </si>
  <si>
    <t>Амангельди Алихан</t>
  </si>
  <si>
    <t>Асаубай Тимур</t>
  </si>
  <si>
    <t>Әльмухан Амиржан</t>
  </si>
  <si>
    <t>Бериков Рамазан</t>
  </si>
  <si>
    <t>Грищук Аделина</t>
  </si>
  <si>
    <t>Ергазиева Айару</t>
  </si>
  <si>
    <t>Каримов Таир</t>
  </si>
  <si>
    <t>Канатова Айша</t>
  </si>
  <si>
    <t>Қанат ұлы Шәкәрім</t>
  </si>
  <si>
    <t>Марат Алылжан</t>
  </si>
  <si>
    <t>Майсутов Қайсар</t>
  </si>
  <si>
    <t>Мажитов Азат</t>
  </si>
  <si>
    <t>Сейтжапарова Ақбөпе</t>
  </si>
  <si>
    <t>Саламатова Нұрдана</t>
  </si>
  <si>
    <t xml:space="preserve">результатов диагностики итогового контроля в младшей группе (от 2 лет) </t>
  </si>
  <si>
    <t xml:space="preserve">результатов диагностики помежуточного контроля в младшей группе (от 2 лет) </t>
  </si>
  <si>
    <t xml:space="preserve">Учебный год: 2020-2021    Группа:Растишка  Дата проведения: январь  </t>
  </si>
  <si>
    <t>2-Т.1</t>
  </si>
  <si>
    <t>2-Т.2</t>
  </si>
  <si>
    <t>2-Т.3</t>
  </si>
  <si>
    <t>2-Т.4</t>
  </si>
  <si>
    <t>2-Т.5</t>
  </si>
  <si>
    <t>2-Т.6</t>
  </si>
  <si>
    <t>2-Т.7</t>
  </si>
  <si>
    <t>2-Т.8</t>
  </si>
  <si>
    <t>2-Т.9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</si>
  <si>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</si>
  <si>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</si>
  <si>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</si>
  <si>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</si>
  <si>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</si>
  <si>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</si>
  <si>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</si>
  <si>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</si>
  <si>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Қайыпназарова М</t>
  </si>
  <si>
    <t>Маликов Бағдаулет</t>
  </si>
  <si>
    <t xml:space="preserve">Алмас Азис </t>
  </si>
  <si>
    <t>2-п,1</t>
  </si>
  <si>
    <t>2-П,3</t>
  </si>
  <si>
    <t>2-П,2</t>
  </si>
  <si>
    <t>2--П,4</t>
  </si>
  <si>
    <t>2-П5</t>
  </si>
  <si>
    <t>2-П,6</t>
  </si>
  <si>
    <t>2-П,7</t>
  </si>
  <si>
    <t>2-П,8</t>
  </si>
  <si>
    <t>2-П,9</t>
  </si>
  <si>
    <t>2-П,10</t>
  </si>
  <si>
    <t>2-П,11</t>
  </si>
  <si>
    <t>2-П,12</t>
  </si>
  <si>
    <t>2-П,13</t>
  </si>
  <si>
    <t>2-П,14</t>
  </si>
  <si>
    <t>2-П,15</t>
  </si>
  <si>
    <t>2-П16</t>
  </si>
  <si>
    <t>2-П,17</t>
  </si>
  <si>
    <t>2-П,18</t>
  </si>
  <si>
    <t>II</t>
  </si>
  <si>
    <t>I</t>
  </si>
  <si>
    <t>III</t>
  </si>
  <si>
    <t xml:space="preserve">Учебный год:2020-2021 Группа:Растишка    Дата проведения:25 Май </t>
  </si>
  <si>
    <t>Нурмагамбетова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</si>
</sst>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5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6" fillId="2" borderId="1" xfId="0" applyFont="1" applyFill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textRotation="90" wrapText="1"/>
    </xf>
    <xf numFmtId="0" fontId="1" fillId="2" borderId="5" xfId="0" applyFont="1" applyFill="1" applyBorder="1" applyAlignment="1">
      <alignment horizontal="left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textRotation="90" wrapText="1"/>
    </xf>
    <xf numFmtId="0" fontId="1" fillId="4" borderId="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02"/>
  <sheetViews>
    <sheetView topLeftCell="A10" zoomScale="57" zoomScaleNormal="57" workbookViewId="0">
      <selection activeCell="AI47" sqref="AI47"/>
    </sheetView>
  </sheetViews>
  <sheetFormatPr defaultRowHeight="15" x14ac:dyDescent="0.25"/>
  <cols>
    <col min="2" max="2" width="3.5703125" customWidth="1"/>
    <col min="3" max="3" width="20.85546875" customWidth="1"/>
    <col min="4" max="4" width="9.5703125" customWidth="1"/>
    <col min="5" max="5" width="6.85546875" customWidth="1"/>
    <col min="6" max="6" width="6.140625" customWidth="1"/>
    <col min="7" max="7" width="6.7109375" customWidth="1"/>
    <col min="8" max="8" width="6.42578125" customWidth="1"/>
    <col min="9" max="9" width="5.42578125" customWidth="1"/>
    <col min="10" max="10" width="9.85546875" customWidth="1"/>
    <col min="11" max="11" width="10.28515625" customWidth="1"/>
    <col min="12" max="12" width="8.140625" customWidth="1"/>
    <col min="13" max="13" width="7" customWidth="1"/>
    <col min="14" max="14" width="6" customWidth="1"/>
    <col min="15" max="15" width="6.42578125" customWidth="1"/>
    <col min="16" max="17" width="4.42578125" customWidth="1"/>
    <col min="18" max="18" width="9.42578125" customWidth="1"/>
    <col min="19" max="19" width="9.5703125" customWidth="1"/>
    <col min="20" max="20" width="9.140625" customWidth="1"/>
    <col min="21" max="21" width="13.140625" customWidth="1"/>
    <col min="22" max="22" width="4.7109375" customWidth="1"/>
    <col min="23" max="23" width="6.5703125" customWidth="1"/>
    <col min="24" max="24" width="9.42578125" customWidth="1"/>
    <col min="25" max="25" width="7.28515625" customWidth="1"/>
    <col min="26" max="26" width="4" customWidth="1"/>
    <col min="27" max="27" width="6.5703125" customWidth="1"/>
    <col min="28" max="28" width="9.28515625" customWidth="1"/>
    <col min="29" max="29" width="12.7109375" customWidth="1"/>
    <col min="30" max="30" width="8.42578125" customWidth="1"/>
    <col min="31" max="31" width="6.5703125" customWidth="1"/>
    <col min="32" max="32" width="4.42578125" customWidth="1"/>
    <col min="33" max="33" width="8.85546875" customWidth="1"/>
    <col min="36" max="36" width="12.140625" customWidth="1"/>
  </cols>
  <sheetData>
    <row r="2" spans="1:3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6" spans="1:37" x14ac:dyDescent="0.25">
      <c r="B6" s="60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2"/>
    </row>
    <row r="7" spans="1:37" ht="38.25" customHeight="1" x14ac:dyDescent="0.25">
      <c r="B7" s="58" t="s">
        <v>3</v>
      </c>
      <c r="C7" s="58" t="s">
        <v>4</v>
      </c>
      <c r="D7" s="63" t="s">
        <v>5</v>
      </c>
      <c r="E7" s="64"/>
      <c r="F7" s="64"/>
      <c r="G7" s="65"/>
      <c r="H7" s="40" t="s">
        <v>15</v>
      </c>
      <c r="I7" s="33" t="s">
        <v>13</v>
      </c>
      <c r="J7" s="38" t="s">
        <v>14</v>
      </c>
      <c r="K7" s="35" t="s">
        <v>6</v>
      </c>
      <c r="L7" s="36"/>
      <c r="M7" s="36"/>
      <c r="N7" s="36"/>
      <c r="O7" s="37"/>
      <c r="P7" s="40" t="s">
        <v>15</v>
      </c>
      <c r="Q7" s="33" t="s">
        <v>13</v>
      </c>
      <c r="R7" s="38" t="s">
        <v>14</v>
      </c>
      <c r="S7" s="35" t="s">
        <v>7</v>
      </c>
      <c r="T7" s="36"/>
      <c r="U7" s="37"/>
      <c r="V7" s="40" t="s">
        <v>15</v>
      </c>
      <c r="W7" s="33" t="s">
        <v>13</v>
      </c>
      <c r="X7" s="38" t="s">
        <v>14</v>
      </c>
      <c r="Y7" s="35" t="s">
        <v>8</v>
      </c>
      <c r="Z7" s="36"/>
      <c r="AA7" s="36"/>
      <c r="AB7" s="36"/>
      <c r="AC7" s="36"/>
      <c r="AD7" s="37"/>
      <c r="AE7" s="40" t="s">
        <v>15</v>
      </c>
      <c r="AF7" s="33" t="s">
        <v>13</v>
      </c>
      <c r="AG7" s="38" t="s">
        <v>14</v>
      </c>
      <c r="AH7" s="52" t="s">
        <v>9</v>
      </c>
      <c r="AI7" s="54" t="s">
        <v>10</v>
      </c>
      <c r="AJ7" s="56" t="s">
        <v>11</v>
      </c>
    </row>
    <row r="8" spans="1:37" ht="225" customHeight="1" x14ac:dyDescent="0.25">
      <c r="B8" s="59"/>
      <c r="C8" s="59"/>
      <c r="D8" s="13" t="s">
        <v>30</v>
      </c>
      <c r="E8" s="13" t="s">
        <v>31</v>
      </c>
      <c r="F8" s="13" t="s">
        <v>32</v>
      </c>
      <c r="G8" s="13" t="s">
        <v>33</v>
      </c>
      <c r="H8" s="41"/>
      <c r="I8" s="34"/>
      <c r="J8" s="39"/>
      <c r="K8" s="13" t="s">
        <v>34</v>
      </c>
      <c r="L8" s="13" t="s">
        <v>35</v>
      </c>
      <c r="M8" s="13" t="s">
        <v>36</v>
      </c>
      <c r="N8" s="13" t="s">
        <v>37</v>
      </c>
      <c r="O8" s="13" t="s">
        <v>38</v>
      </c>
      <c r="P8" s="41"/>
      <c r="Q8" s="34"/>
      <c r="R8" s="39"/>
      <c r="S8" s="13" t="s">
        <v>39</v>
      </c>
      <c r="T8" s="13" t="s">
        <v>40</v>
      </c>
      <c r="U8" s="13" t="s">
        <v>41</v>
      </c>
      <c r="V8" s="41"/>
      <c r="W8" s="34"/>
      <c r="X8" s="39"/>
      <c r="Y8" s="13" t="s">
        <v>42</v>
      </c>
      <c r="Z8" s="13" t="s">
        <v>43</v>
      </c>
      <c r="AA8" s="13" t="s">
        <v>44</v>
      </c>
      <c r="AB8" s="13" t="s">
        <v>45</v>
      </c>
      <c r="AC8" s="13" t="s">
        <v>46</v>
      </c>
      <c r="AD8" s="13" t="s">
        <v>47</v>
      </c>
      <c r="AE8" s="41"/>
      <c r="AF8" s="34"/>
      <c r="AG8" s="39"/>
      <c r="AH8" s="53"/>
      <c r="AI8" s="55"/>
      <c r="AJ8" s="57"/>
    </row>
    <row r="9" spans="1:37" x14ac:dyDescent="0.25">
      <c r="B9" s="1">
        <v>1</v>
      </c>
      <c r="C9" s="1"/>
      <c r="D9" s="1">
        <v>0</v>
      </c>
      <c r="E9" s="1">
        <v>0</v>
      </c>
      <c r="F9" s="1">
        <v>0</v>
      </c>
      <c r="G9" s="1">
        <v>0</v>
      </c>
      <c r="H9" s="4">
        <f>SUM(D9:G9)</f>
        <v>0</v>
      </c>
      <c r="I9" s="6">
        <f>AVERAGE(D9:G9)</f>
        <v>0</v>
      </c>
      <c r="J9" s="12" t="e">
        <f t="shared" ref="J9:J38" si="0">IF(D9="","",VLOOKUP(I9,$J$100:$K$102,2,TRUE))</f>
        <v>#N/A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>
        <f>SUM(K9:O9)</f>
        <v>0</v>
      </c>
      <c r="Q9" s="6">
        <f>P9/5</f>
        <v>0</v>
      </c>
      <c r="R9" s="12" t="e">
        <f t="shared" ref="R9:R38" si="1">IF(K9="","",VLOOKUP(Q9,$J$100:$K$102,2,TRUE))</f>
        <v>#N/A</v>
      </c>
      <c r="S9" s="1">
        <v>0</v>
      </c>
      <c r="T9" s="1">
        <v>0</v>
      </c>
      <c r="U9" s="1">
        <v>0</v>
      </c>
      <c r="V9" s="4">
        <f>SUM(S9:U9)</f>
        <v>0</v>
      </c>
      <c r="W9" s="6">
        <f>V9/3</f>
        <v>0</v>
      </c>
      <c r="X9" s="12" t="e">
        <f t="shared" ref="X9:X38" si="2">IF(S9="","",VLOOKUP(W9,$J$100:$K$102,2,TRUE))</f>
        <v>#N/A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4">
        <f>SUM(Y9:AD9)</f>
        <v>0</v>
      </c>
      <c r="AF9" s="6">
        <f>AE9/6</f>
        <v>0</v>
      </c>
      <c r="AG9" s="12" t="e">
        <f t="shared" ref="AG9:AG38" si="3">IF(Y9="","",VLOOKUP(AF9,$J$100:$K$102,2,TRUE))</f>
        <v>#N/A</v>
      </c>
      <c r="AH9" s="5">
        <f>H9+P9+V9+AE9</f>
        <v>0</v>
      </c>
      <c r="AI9" s="7">
        <f>AH9/18</f>
        <v>0</v>
      </c>
      <c r="AJ9" s="12" t="e">
        <f t="shared" ref="AJ9:AJ38" si="4">IF(AB9="","",VLOOKUP(AI9,$J$100:$K$102,2,TRUE))</f>
        <v>#N/A</v>
      </c>
    </row>
    <row r="10" spans="1:37" x14ac:dyDescent="0.25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4">
        <f t="shared" ref="H10:H37" si="5">SUM(D10:G10)</f>
        <v>0</v>
      </c>
      <c r="I10" s="6">
        <f t="shared" ref="I10:I38" si="6">AVERAGE(D10:G10)</f>
        <v>0</v>
      </c>
      <c r="J10" s="12" t="e">
        <f t="shared" si="0"/>
        <v>#N/A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4">
        <f t="shared" ref="P10:P37" si="7">SUM(K10:O10)</f>
        <v>0</v>
      </c>
      <c r="Q10" s="6">
        <f t="shared" ref="Q10:Q37" si="8">P10/5</f>
        <v>0</v>
      </c>
      <c r="R10" s="12" t="e">
        <f t="shared" si="1"/>
        <v>#N/A</v>
      </c>
      <c r="S10" s="1">
        <v>0</v>
      </c>
      <c r="T10" s="1">
        <v>0</v>
      </c>
      <c r="U10" s="1">
        <v>0</v>
      </c>
      <c r="V10" s="4">
        <f t="shared" ref="V10:V37" si="9">SUM(S10:U10)</f>
        <v>0</v>
      </c>
      <c r="W10" s="6">
        <f t="shared" ref="W10:W37" si="10">V10/3</f>
        <v>0</v>
      </c>
      <c r="X10" s="12" t="e">
        <f t="shared" si="2"/>
        <v>#N/A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4">
        <f t="shared" ref="AE10:AE37" si="11">SUM(Y10:AD10)</f>
        <v>0</v>
      </c>
      <c r="AF10" s="6">
        <f t="shared" ref="AF10:AF37" si="12">AE10/6</f>
        <v>0</v>
      </c>
      <c r="AG10" s="12" t="e">
        <f t="shared" si="3"/>
        <v>#N/A</v>
      </c>
      <c r="AH10" s="5">
        <f t="shared" ref="AH10:AH37" si="13">H10+P10+V10+AE10</f>
        <v>0</v>
      </c>
      <c r="AI10" s="7">
        <f t="shared" ref="AI10:AI37" si="14">AH10/18</f>
        <v>0</v>
      </c>
      <c r="AJ10" s="12" t="e">
        <f t="shared" si="4"/>
        <v>#N/A</v>
      </c>
    </row>
    <row r="11" spans="1:37" x14ac:dyDescent="0.25">
      <c r="B11" s="1">
        <v>3</v>
      </c>
      <c r="C11" s="1"/>
      <c r="D11" s="1">
        <v>0</v>
      </c>
      <c r="E11" s="1">
        <v>0</v>
      </c>
      <c r="F11" s="1">
        <v>0</v>
      </c>
      <c r="G11" s="1">
        <v>0</v>
      </c>
      <c r="H11" s="4">
        <f t="shared" si="5"/>
        <v>0</v>
      </c>
      <c r="I11" s="6">
        <f t="shared" si="6"/>
        <v>0</v>
      </c>
      <c r="J11" s="12" t="e">
        <f t="shared" si="0"/>
        <v>#N/A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4">
        <f t="shared" si="7"/>
        <v>0</v>
      </c>
      <c r="Q11" s="6">
        <f t="shared" si="8"/>
        <v>0</v>
      </c>
      <c r="R11" s="12" t="e">
        <f t="shared" si="1"/>
        <v>#N/A</v>
      </c>
      <c r="S11" s="1">
        <v>0</v>
      </c>
      <c r="T11" s="1">
        <v>0</v>
      </c>
      <c r="U11" s="1">
        <v>0</v>
      </c>
      <c r="V11" s="4">
        <f t="shared" si="9"/>
        <v>0</v>
      </c>
      <c r="W11" s="6">
        <f t="shared" si="10"/>
        <v>0</v>
      </c>
      <c r="X11" s="12" t="e">
        <f t="shared" si="2"/>
        <v>#N/A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4">
        <f t="shared" si="11"/>
        <v>0</v>
      </c>
      <c r="AF11" s="6">
        <f t="shared" si="12"/>
        <v>0</v>
      </c>
      <c r="AG11" s="12" t="e">
        <f t="shared" si="3"/>
        <v>#N/A</v>
      </c>
      <c r="AH11" s="5">
        <f t="shared" si="13"/>
        <v>0</v>
      </c>
      <c r="AI11" s="7">
        <f t="shared" si="14"/>
        <v>0</v>
      </c>
      <c r="AJ11" s="12" t="e">
        <f t="shared" si="4"/>
        <v>#N/A</v>
      </c>
    </row>
    <row r="12" spans="1:37" x14ac:dyDescent="0.25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4">
        <f t="shared" si="5"/>
        <v>0</v>
      </c>
      <c r="I12" s="6">
        <f t="shared" si="6"/>
        <v>0</v>
      </c>
      <c r="J12" s="12" t="e">
        <f t="shared" si="0"/>
        <v>#N/A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4">
        <f t="shared" si="7"/>
        <v>0</v>
      </c>
      <c r="Q12" s="6">
        <f t="shared" si="8"/>
        <v>0</v>
      </c>
      <c r="R12" s="12" t="e">
        <f t="shared" si="1"/>
        <v>#N/A</v>
      </c>
      <c r="S12" s="1">
        <v>0</v>
      </c>
      <c r="T12" s="1">
        <v>0</v>
      </c>
      <c r="U12" s="1">
        <v>0</v>
      </c>
      <c r="V12" s="4">
        <f t="shared" si="9"/>
        <v>0</v>
      </c>
      <c r="W12" s="6">
        <f t="shared" si="10"/>
        <v>0</v>
      </c>
      <c r="X12" s="12" t="e">
        <f t="shared" si="2"/>
        <v>#N/A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4">
        <f t="shared" si="11"/>
        <v>0</v>
      </c>
      <c r="AF12" s="6">
        <f t="shared" si="12"/>
        <v>0</v>
      </c>
      <c r="AG12" s="12" t="e">
        <f t="shared" si="3"/>
        <v>#N/A</v>
      </c>
      <c r="AH12" s="5">
        <f t="shared" si="13"/>
        <v>0</v>
      </c>
      <c r="AI12" s="7">
        <f t="shared" si="14"/>
        <v>0</v>
      </c>
      <c r="AJ12" s="12" t="e">
        <f t="shared" si="4"/>
        <v>#N/A</v>
      </c>
    </row>
    <row r="13" spans="1:37" x14ac:dyDescent="0.25">
      <c r="B13" s="1">
        <v>5</v>
      </c>
      <c r="C13" s="1"/>
      <c r="D13" s="1">
        <v>0</v>
      </c>
      <c r="E13" s="1">
        <v>0</v>
      </c>
      <c r="F13" s="1">
        <v>0</v>
      </c>
      <c r="G13" s="1">
        <v>0</v>
      </c>
      <c r="H13" s="4">
        <f t="shared" si="5"/>
        <v>0</v>
      </c>
      <c r="I13" s="6">
        <f t="shared" si="6"/>
        <v>0</v>
      </c>
      <c r="J13" s="12" t="e">
        <f t="shared" si="0"/>
        <v>#N/A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4">
        <f t="shared" si="7"/>
        <v>0</v>
      </c>
      <c r="Q13" s="6">
        <f t="shared" si="8"/>
        <v>0</v>
      </c>
      <c r="R13" s="12" t="e">
        <f t="shared" si="1"/>
        <v>#N/A</v>
      </c>
      <c r="S13" s="1">
        <v>0</v>
      </c>
      <c r="T13" s="1">
        <v>0</v>
      </c>
      <c r="U13" s="1">
        <v>0</v>
      </c>
      <c r="V13" s="4">
        <f t="shared" si="9"/>
        <v>0</v>
      </c>
      <c r="W13" s="6">
        <f t="shared" si="10"/>
        <v>0</v>
      </c>
      <c r="X13" s="12" t="e">
        <f t="shared" si="2"/>
        <v>#N/A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4">
        <f t="shared" si="11"/>
        <v>0</v>
      </c>
      <c r="AF13" s="6">
        <f t="shared" si="12"/>
        <v>0</v>
      </c>
      <c r="AG13" s="12" t="e">
        <f t="shared" si="3"/>
        <v>#N/A</v>
      </c>
      <c r="AH13" s="5">
        <f t="shared" si="13"/>
        <v>0</v>
      </c>
      <c r="AI13" s="7">
        <f t="shared" si="14"/>
        <v>0</v>
      </c>
      <c r="AJ13" s="12" t="e">
        <f t="shared" si="4"/>
        <v>#N/A</v>
      </c>
    </row>
    <row r="14" spans="1:37" x14ac:dyDescent="0.25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4">
        <f t="shared" si="5"/>
        <v>0</v>
      </c>
      <c r="I14" s="6">
        <f t="shared" si="6"/>
        <v>0</v>
      </c>
      <c r="J14" s="12" t="e">
        <f t="shared" si="0"/>
        <v>#N/A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4">
        <f t="shared" si="7"/>
        <v>0</v>
      </c>
      <c r="Q14" s="6">
        <f t="shared" si="8"/>
        <v>0</v>
      </c>
      <c r="R14" s="12" t="e">
        <f t="shared" si="1"/>
        <v>#N/A</v>
      </c>
      <c r="S14" s="1">
        <v>0</v>
      </c>
      <c r="T14" s="1">
        <v>0</v>
      </c>
      <c r="U14" s="1">
        <v>0</v>
      </c>
      <c r="V14" s="4">
        <f t="shared" si="9"/>
        <v>0</v>
      </c>
      <c r="W14" s="6">
        <f t="shared" si="10"/>
        <v>0</v>
      </c>
      <c r="X14" s="12" t="e">
        <f t="shared" si="2"/>
        <v>#N/A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4">
        <f t="shared" si="11"/>
        <v>0</v>
      </c>
      <c r="AF14" s="6">
        <f t="shared" si="12"/>
        <v>0</v>
      </c>
      <c r="AG14" s="12" t="e">
        <f t="shared" si="3"/>
        <v>#N/A</v>
      </c>
      <c r="AH14" s="5">
        <f t="shared" si="13"/>
        <v>0</v>
      </c>
      <c r="AI14" s="7">
        <f t="shared" si="14"/>
        <v>0</v>
      </c>
      <c r="AJ14" s="12" t="e">
        <f t="shared" si="4"/>
        <v>#N/A</v>
      </c>
    </row>
    <row r="15" spans="1:37" x14ac:dyDescent="0.25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4">
        <f t="shared" si="5"/>
        <v>0</v>
      </c>
      <c r="I15" s="6">
        <f t="shared" si="6"/>
        <v>0</v>
      </c>
      <c r="J15" s="12" t="e">
        <f t="shared" si="0"/>
        <v>#N/A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4">
        <f t="shared" si="7"/>
        <v>0</v>
      </c>
      <c r="Q15" s="6">
        <f t="shared" si="8"/>
        <v>0</v>
      </c>
      <c r="R15" s="12" t="e">
        <f t="shared" si="1"/>
        <v>#N/A</v>
      </c>
      <c r="S15" s="1">
        <v>0</v>
      </c>
      <c r="T15" s="1">
        <v>0</v>
      </c>
      <c r="U15" s="1">
        <v>0</v>
      </c>
      <c r="V15" s="4">
        <f t="shared" si="9"/>
        <v>0</v>
      </c>
      <c r="W15" s="6">
        <f t="shared" si="10"/>
        <v>0</v>
      </c>
      <c r="X15" s="12" t="e">
        <f t="shared" si="2"/>
        <v>#N/A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4">
        <f t="shared" si="11"/>
        <v>0</v>
      </c>
      <c r="AF15" s="6">
        <f t="shared" si="12"/>
        <v>0</v>
      </c>
      <c r="AG15" s="12" t="e">
        <f t="shared" si="3"/>
        <v>#N/A</v>
      </c>
      <c r="AH15" s="5">
        <f t="shared" si="13"/>
        <v>0</v>
      </c>
      <c r="AI15" s="7">
        <f t="shared" si="14"/>
        <v>0</v>
      </c>
      <c r="AJ15" s="12" t="e">
        <f t="shared" si="4"/>
        <v>#N/A</v>
      </c>
    </row>
    <row r="16" spans="1:37" x14ac:dyDescent="0.25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4">
        <f t="shared" si="5"/>
        <v>0</v>
      </c>
      <c r="I16" s="6">
        <f t="shared" si="6"/>
        <v>0</v>
      </c>
      <c r="J16" s="12" t="e">
        <f t="shared" si="0"/>
        <v>#N/A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4">
        <f t="shared" si="7"/>
        <v>0</v>
      </c>
      <c r="Q16" s="6">
        <f t="shared" si="8"/>
        <v>0</v>
      </c>
      <c r="R16" s="12" t="e">
        <f t="shared" si="1"/>
        <v>#N/A</v>
      </c>
      <c r="S16" s="1">
        <v>0</v>
      </c>
      <c r="T16" s="1">
        <v>0</v>
      </c>
      <c r="U16" s="1">
        <v>0</v>
      </c>
      <c r="V16" s="4">
        <f t="shared" si="9"/>
        <v>0</v>
      </c>
      <c r="W16" s="6">
        <f t="shared" si="10"/>
        <v>0</v>
      </c>
      <c r="X16" s="12" t="e">
        <f t="shared" si="2"/>
        <v>#N/A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4">
        <f t="shared" si="11"/>
        <v>0</v>
      </c>
      <c r="AF16" s="6">
        <f t="shared" si="12"/>
        <v>0</v>
      </c>
      <c r="AG16" s="12" t="e">
        <f t="shared" si="3"/>
        <v>#N/A</v>
      </c>
      <c r="AH16" s="5">
        <f t="shared" si="13"/>
        <v>0</v>
      </c>
      <c r="AI16" s="7">
        <f t="shared" si="14"/>
        <v>0</v>
      </c>
      <c r="AJ16" s="12" t="e">
        <f t="shared" si="4"/>
        <v>#N/A</v>
      </c>
    </row>
    <row r="17" spans="2:36" x14ac:dyDescent="0.25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4">
        <f t="shared" si="5"/>
        <v>0</v>
      </c>
      <c r="I17" s="6">
        <f t="shared" si="6"/>
        <v>0</v>
      </c>
      <c r="J17" s="12" t="e">
        <f t="shared" si="0"/>
        <v>#N/A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4">
        <f t="shared" si="7"/>
        <v>0</v>
      </c>
      <c r="Q17" s="6">
        <f t="shared" si="8"/>
        <v>0</v>
      </c>
      <c r="R17" s="12" t="e">
        <f t="shared" si="1"/>
        <v>#N/A</v>
      </c>
      <c r="S17" s="1">
        <v>0</v>
      </c>
      <c r="T17" s="1">
        <v>0</v>
      </c>
      <c r="U17" s="1">
        <v>0</v>
      </c>
      <c r="V17" s="4">
        <f t="shared" si="9"/>
        <v>0</v>
      </c>
      <c r="W17" s="6">
        <f t="shared" si="10"/>
        <v>0</v>
      </c>
      <c r="X17" s="12" t="e">
        <f t="shared" si="2"/>
        <v>#N/A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4">
        <f t="shared" si="11"/>
        <v>0</v>
      </c>
      <c r="AF17" s="6">
        <f t="shared" si="12"/>
        <v>0</v>
      </c>
      <c r="AG17" s="12" t="e">
        <f t="shared" si="3"/>
        <v>#N/A</v>
      </c>
      <c r="AH17" s="5">
        <f t="shared" si="13"/>
        <v>0</v>
      </c>
      <c r="AI17" s="7">
        <f t="shared" si="14"/>
        <v>0</v>
      </c>
      <c r="AJ17" s="12" t="e">
        <f t="shared" si="4"/>
        <v>#N/A</v>
      </c>
    </row>
    <row r="18" spans="2:36" x14ac:dyDescent="0.25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4">
        <f t="shared" si="5"/>
        <v>0</v>
      </c>
      <c r="I18" s="6">
        <f t="shared" si="6"/>
        <v>0</v>
      </c>
      <c r="J18" s="12" t="e">
        <f t="shared" si="0"/>
        <v>#N/A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4">
        <f t="shared" si="7"/>
        <v>0</v>
      </c>
      <c r="Q18" s="6">
        <f t="shared" si="8"/>
        <v>0</v>
      </c>
      <c r="R18" s="12" t="e">
        <f t="shared" si="1"/>
        <v>#N/A</v>
      </c>
      <c r="S18" s="1">
        <v>0</v>
      </c>
      <c r="T18" s="1">
        <v>0</v>
      </c>
      <c r="U18" s="1">
        <v>0</v>
      </c>
      <c r="V18" s="4">
        <f t="shared" si="9"/>
        <v>0</v>
      </c>
      <c r="W18" s="6">
        <f t="shared" si="10"/>
        <v>0</v>
      </c>
      <c r="X18" s="12" t="e">
        <f t="shared" si="2"/>
        <v>#N/A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">
        <f t="shared" si="11"/>
        <v>0</v>
      </c>
      <c r="AF18" s="6">
        <f t="shared" si="12"/>
        <v>0</v>
      </c>
      <c r="AG18" s="12" t="e">
        <f t="shared" si="3"/>
        <v>#N/A</v>
      </c>
      <c r="AH18" s="5">
        <f t="shared" si="13"/>
        <v>0</v>
      </c>
      <c r="AI18" s="7">
        <f t="shared" si="14"/>
        <v>0</v>
      </c>
      <c r="AJ18" s="12" t="e">
        <f t="shared" si="4"/>
        <v>#N/A</v>
      </c>
    </row>
    <row r="19" spans="2:36" x14ac:dyDescent="0.25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4">
        <f t="shared" si="5"/>
        <v>0</v>
      </c>
      <c r="I19" s="6">
        <f t="shared" si="6"/>
        <v>0</v>
      </c>
      <c r="J19" s="12" t="e">
        <f t="shared" si="0"/>
        <v>#N/A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4">
        <f t="shared" si="7"/>
        <v>0</v>
      </c>
      <c r="Q19" s="6">
        <f t="shared" si="8"/>
        <v>0</v>
      </c>
      <c r="R19" s="12" t="e">
        <f t="shared" si="1"/>
        <v>#N/A</v>
      </c>
      <c r="S19" s="1">
        <v>0</v>
      </c>
      <c r="T19" s="1">
        <v>0</v>
      </c>
      <c r="U19" s="1">
        <v>0</v>
      </c>
      <c r="V19" s="4">
        <f t="shared" si="9"/>
        <v>0</v>
      </c>
      <c r="W19" s="6">
        <f t="shared" si="10"/>
        <v>0</v>
      </c>
      <c r="X19" s="12" t="e">
        <f t="shared" si="2"/>
        <v>#N/A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4">
        <f t="shared" si="11"/>
        <v>0</v>
      </c>
      <c r="AF19" s="6">
        <f t="shared" si="12"/>
        <v>0</v>
      </c>
      <c r="AG19" s="12" t="e">
        <f t="shared" si="3"/>
        <v>#N/A</v>
      </c>
      <c r="AH19" s="5">
        <f t="shared" si="13"/>
        <v>0</v>
      </c>
      <c r="AI19" s="7">
        <f t="shared" si="14"/>
        <v>0</v>
      </c>
      <c r="AJ19" s="12" t="e">
        <f t="shared" si="4"/>
        <v>#N/A</v>
      </c>
    </row>
    <row r="20" spans="2:36" x14ac:dyDescent="0.25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4">
        <f t="shared" si="5"/>
        <v>0</v>
      </c>
      <c r="I20" s="6">
        <f t="shared" si="6"/>
        <v>0</v>
      </c>
      <c r="J20" s="12" t="e">
        <f t="shared" si="0"/>
        <v>#N/A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4">
        <f t="shared" si="7"/>
        <v>0</v>
      </c>
      <c r="Q20" s="6">
        <f t="shared" si="8"/>
        <v>0</v>
      </c>
      <c r="R20" s="12" t="e">
        <f t="shared" si="1"/>
        <v>#N/A</v>
      </c>
      <c r="S20" s="1">
        <v>0</v>
      </c>
      <c r="T20" s="1">
        <v>0</v>
      </c>
      <c r="U20" s="1">
        <v>0</v>
      </c>
      <c r="V20" s="4">
        <f t="shared" si="9"/>
        <v>0</v>
      </c>
      <c r="W20" s="6">
        <f t="shared" si="10"/>
        <v>0</v>
      </c>
      <c r="X20" s="12" t="e">
        <f t="shared" si="2"/>
        <v>#N/A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4">
        <f t="shared" si="11"/>
        <v>0</v>
      </c>
      <c r="AF20" s="6">
        <f t="shared" si="12"/>
        <v>0</v>
      </c>
      <c r="AG20" s="12" t="e">
        <f t="shared" si="3"/>
        <v>#N/A</v>
      </c>
      <c r="AH20" s="5">
        <f t="shared" si="13"/>
        <v>0</v>
      </c>
      <c r="AI20" s="7">
        <f t="shared" si="14"/>
        <v>0</v>
      </c>
      <c r="AJ20" s="12" t="e">
        <f t="shared" si="4"/>
        <v>#N/A</v>
      </c>
    </row>
    <row r="21" spans="2:36" x14ac:dyDescent="0.25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4">
        <f t="shared" si="5"/>
        <v>0</v>
      </c>
      <c r="I21" s="6">
        <f t="shared" si="6"/>
        <v>0</v>
      </c>
      <c r="J21" s="12" t="e">
        <f t="shared" si="0"/>
        <v>#N/A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4">
        <f t="shared" si="7"/>
        <v>0</v>
      </c>
      <c r="Q21" s="6">
        <f t="shared" si="8"/>
        <v>0</v>
      </c>
      <c r="R21" s="12" t="e">
        <f t="shared" si="1"/>
        <v>#N/A</v>
      </c>
      <c r="S21" s="1">
        <v>0</v>
      </c>
      <c r="T21" s="1">
        <v>0</v>
      </c>
      <c r="U21" s="1">
        <v>0</v>
      </c>
      <c r="V21" s="4">
        <f t="shared" si="9"/>
        <v>0</v>
      </c>
      <c r="W21" s="6">
        <f t="shared" si="10"/>
        <v>0</v>
      </c>
      <c r="X21" s="12" t="e">
        <f t="shared" si="2"/>
        <v>#N/A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4">
        <f t="shared" si="11"/>
        <v>0</v>
      </c>
      <c r="AF21" s="6">
        <f t="shared" si="12"/>
        <v>0</v>
      </c>
      <c r="AG21" s="12" t="e">
        <f t="shared" si="3"/>
        <v>#N/A</v>
      </c>
      <c r="AH21" s="5">
        <f t="shared" si="13"/>
        <v>0</v>
      </c>
      <c r="AI21" s="7">
        <f t="shared" si="14"/>
        <v>0</v>
      </c>
      <c r="AJ21" s="12" t="e">
        <f t="shared" si="4"/>
        <v>#N/A</v>
      </c>
    </row>
    <row r="22" spans="2:36" x14ac:dyDescent="0.25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4">
        <f t="shared" si="5"/>
        <v>0</v>
      </c>
      <c r="I22" s="6">
        <f t="shared" si="6"/>
        <v>0</v>
      </c>
      <c r="J22" s="12" t="e">
        <f t="shared" si="0"/>
        <v>#N/A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4">
        <f t="shared" si="7"/>
        <v>0</v>
      </c>
      <c r="Q22" s="6">
        <f t="shared" si="8"/>
        <v>0</v>
      </c>
      <c r="R22" s="12" t="e">
        <f t="shared" si="1"/>
        <v>#N/A</v>
      </c>
      <c r="S22" s="1">
        <v>0</v>
      </c>
      <c r="T22" s="1">
        <v>0</v>
      </c>
      <c r="U22" s="1">
        <v>0</v>
      </c>
      <c r="V22" s="4">
        <f t="shared" si="9"/>
        <v>0</v>
      </c>
      <c r="W22" s="6">
        <f t="shared" si="10"/>
        <v>0</v>
      </c>
      <c r="X22" s="12" t="e">
        <f t="shared" si="2"/>
        <v>#N/A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4">
        <f t="shared" si="11"/>
        <v>0</v>
      </c>
      <c r="AF22" s="6">
        <f t="shared" si="12"/>
        <v>0</v>
      </c>
      <c r="AG22" s="12" t="e">
        <f t="shared" si="3"/>
        <v>#N/A</v>
      </c>
      <c r="AH22" s="5">
        <f t="shared" si="13"/>
        <v>0</v>
      </c>
      <c r="AI22" s="7">
        <f t="shared" si="14"/>
        <v>0</v>
      </c>
      <c r="AJ22" s="12" t="e">
        <f t="shared" si="4"/>
        <v>#N/A</v>
      </c>
    </row>
    <row r="23" spans="2:36" x14ac:dyDescent="0.25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4">
        <f t="shared" si="5"/>
        <v>0</v>
      </c>
      <c r="I23" s="6">
        <f t="shared" si="6"/>
        <v>0</v>
      </c>
      <c r="J23" s="12" t="e">
        <f t="shared" si="0"/>
        <v>#N/A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4">
        <f t="shared" si="7"/>
        <v>0</v>
      </c>
      <c r="Q23" s="6">
        <f t="shared" si="8"/>
        <v>0</v>
      </c>
      <c r="R23" s="12" t="e">
        <f t="shared" si="1"/>
        <v>#N/A</v>
      </c>
      <c r="S23" s="1">
        <v>0</v>
      </c>
      <c r="T23" s="1">
        <v>0</v>
      </c>
      <c r="U23" s="1">
        <v>0</v>
      </c>
      <c r="V23" s="4">
        <f t="shared" si="9"/>
        <v>0</v>
      </c>
      <c r="W23" s="6">
        <f t="shared" si="10"/>
        <v>0</v>
      </c>
      <c r="X23" s="12" t="e">
        <f t="shared" si="2"/>
        <v>#N/A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4">
        <f t="shared" si="11"/>
        <v>0</v>
      </c>
      <c r="AF23" s="6">
        <f t="shared" si="12"/>
        <v>0</v>
      </c>
      <c r="AG23" s="12" t="e">
        <f t="shared" si="3"/>
        <v>#N/A</v>
      </c>
      <c r="AH23" s="5">
        <f t="shared" si="13"/>
        <v>0</v>
      </c>
      <c r="AI23" s="7">
        <f t="shared" si="14"/>
        <v>0</v>
      </c>
      <c r="AJ23" s="12" t="e">
        <f t="shared" si="4"/>
        <v>#N/A</v>
      </c>
    </row>
    <row r="24" spans="2:36" x14ac:dyDescent="0.25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4">
        <f t="shared" si="5"/>
        <v>0</v>
      </c>
      <c r="I24" s="6">
        <f t="shared" si="6"/>
        <v>0</v>
      </c>
      <c r="J24" s="12" t="e">
        <f t="shared" si="0"/>
        <v>#N/A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4">
        <f t="shared" si="7"/>
        <v>0</v>
      </c>
      <c r="Q24" s="6">
        <f t="shared" si="8"/>
        <v>0</v>
      </c>
      <c r="R24" s="12" t="e">
        <f t="shared" si="1"/>
        <v>#N/A</v>
      </c>
      <c r="S24" s="1">
        <v>0</v>
      </c>
      <c r="T24" s="1">
        <v>0</v>
      </c>
      <c r="U24" s="1">
        <v>0</v>
      </c>
      <c r="V24" s="4">
        <f t="shared" si="9"/>
        <v>0</v>
      </c>
      <c r="W24" s="6">
        <f t="shared" si="10"/>
        <v>0</v>
      </c>
      <c r="X24" s="12" t="e">
        <f t="shared" si="2"/>
        <v>#N/A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4">
        <f t="shared" si="11"/>
        <v>0</v>
      </c>
      <c r="AF24" s="6">
        <f t="shared" si="12"/>
        <v>0</v>
      </c>
      <c r="AG24" s="12" t="e">
        <f t="shared" si="3"/>
        <v>#N/A</v>
      </c>
      <c r="AH24" s="5">
        <f t="shared" si="13"/>
        <v>0</v>
      </c>
      <c r="AI24" s="7">
        <f t="shared" si="14"/>
        <v>0</v>
      </c>
      <c r="AJ24" s="12" t="e">
        <f t="shared" si="4"/>
        <v>#N/A</v>
      </c>
    </row>
    <row r="25" spans="2:36" x14ac:dyDescent="0.25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4">
        <f t="shared" si="5"/>
        <v>0</v>
      </c>
      <c r="I25" s="6">
        <f t="shared" si="6"/>
        <v>0</v>
      </c>
      <c r="J25" s="12" t="e">
        <f t="shared" si="0"/>
        <v>#N/A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4">
        <f t="shared" si="7"/>
        <v>0</v>
      </c>
      <c r="Q25" s="6">
        <f t="shared" si="8"/>
        <v>0</v>
      </c>
      <c r="R25" s="12" t="e">
        <f t="shared" si="1"/>
        <v>#N/A</v>
      </c>
      <c r="S25" s="1">
        <v>0</v>
      </c>
      <c r="T25" s="1">
        <v>0</v>
      </c>
      <c r="U25" s="1">
        <v>0</v>
      </c>
      <c r="V25" s="4">
        <f t="shared" si="9"/>
        <v>0</v>
      </c>
      <c r="W25" s="6">
        <f t="shared" si="10"/>
        <v>0</v>
      </c>
      <c r="X25" s="12" t="e">
        <f t="shared" si="2"/>
        <v>#N/A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4">
        <f t="shared" si="11"/>
        <v>0</v>
      </c>
      <c r="AF25" s="6">
        <f t="shared" si="12"/>
        <v>0</v>
      </c>
      <c r="AG25" s="12" t="e">
        <f t="shared" si="3"/>
        <v>#N/A</v>
      </c>
      <c r="AH25" s="5">
        <f t="shared" si="13"/>
        <v>0</v>
      </c>
      <c r="AI25" s="7">
        <f t="shared" si="14"/>
        <v>0</v>
      </c>
      <c r="AJ25" s="12" t="e">
        <f t="shared" si="4"/>
        <v>#N/A</v>
      </c>
    </row>
    <row r="26" spans="2:36" x14ac:dyDescent="0.25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4">
        <f t="shared" si="5"/>
        <v>0</v>
      </c>
      <c r="I26" s="6">
        <f t="shared" si="6"/>
        <v>0</v>
      </c>
      <c r="J26" s="12" t="e">
        <f t="shared" si="0"/>
        <v>#N/A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4">
        <f t="shared" si="7"/>
        <v>0</v>
      </c>
      <c r="Q26" s="6">
        <f t="shared" si="8"/>
        <v>0</v>
      </c>
      <c r="R26" s="12" t="e">
        <f t="shared" si="1"/>
        <v>#N/A</v>
      </c>
      <c r="S26" s="1">
        <v>0</v>
      </c>
      <c r="T26" s="1">
        <v>0</v>
      </c>
      <c r="U26" s="1">
        <v>0</v>
      </c>
      <c r="V26" s="4">
        <f t="shared" si="9"/>
        <v>0</v>
      </c>
      <c r="W26" s="6">
        <f t="shared" si="10"/>
        <v>0</v>
      </c>
      <c r="X26" s="12" t="e">
        <f t="shared" si="2"/>
        <v>#N/A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4">
        <f t="shared" si="11"/>
        <v>0</v>
      </c>
      <c r="AF26" s="6">
        <f t="shared" si="12"/>
        <v>0</v>
      </c>
      <c r="AG26" s="12" t="e">
        <f t="shared" si="3"/>
        <v>#N/A</v>
      </c>
      <c r="AH26" s="5">
        <f t="shared" si="13"/>
        <v>0</v>
      </c>
      <c r="AI26" s="7">
        <f t="shared" si="14"/>
        <v>0</v>
      </c>
      <c r="AJ26" s="12" t="e">
        <f t="shared" si="4"/>
        <v>#N/A</v>
      </c>
    </row>
    <row r="27" spans="2:36" x14ac:dyDescent="0.25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4">
        <f t="shared" si="5"/>
        <v>0</v>
      </c>
      <c r="I27" s="6">
        <f t="shared" si="6"/>
        <v>0</v>
      </c>
      <c r="J27" s="12" t="e">
        <f t="shared" si="0"/>
        <v>#N/A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4">
        <f t="shared" si="7"/>
        <v>0</v>
      </c>
      <c r="Q27" s="6">
        <f t="shared" si="8"/>
        <v>0</v>
      </c>
      <c r="R27" s="12" t="e">
        <f t="shared" si="1"/>
        <v>#N/A</v>
      </c>
      <c r="S27" s="1">
        <v>0</v>
      </c>
      <c r="T27" s="1">
        <v>0</v>
      </c>
      <c r="U27" s="1">
        <v>0</v>
      </c>
      <c r="V27" s="4">
        <f t="shared" si="9"/>
        <v>0</v>
      </c>
      <c r="W27" s="6">
        <f t="shared" si="10"/>
        <v>0</v>
      </c>
      <c r="X27" s="12" t="e">
        <f t="shared" si="2"/>
        <v>#N/A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4">
        <f t="shared" si="11"/>
        <v>0</v>
      </c>
      <c r="AF27" s="6">
        <f t="shared" si="12"/>
        <v>0</v>
      </c>
      <c r="AG27" s="12" t="e">
        <f t="shared" si="3"/>
        <v>#N/A</v>
      </c>
      <c r="AH27" s="5">
        <f t="shared" si="13"/>
        <v>0</v>
      </c>
      <c r="AI27" s="7">
        <f t="shared" si="14"/>
        <v>0</v>
      </c>
      <c r="AJ27" s="12" t="e">
        <f t="shared" si="4"/>
        <v>#N/A</v>
      </c>
    </row>
    <row r="28" spans="2:36" x14ac:dyDescent="0.25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4">
        <f t="shared" si="5"/>
        <v>0</v>
      </c>
      <c r="I28" s="6">
        <f t="shared" si="6"/>
        <v>0</v>
      </c>
      <c r="J28" s="12" t="e">
        <f t="shared" si="0"/>
        <v>#N/A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4">
        <f t="shared" si="7"/>
        <v>0</v>
      </c>
      <c r="Q28" s="6">
        <f t="shared" si="8"/>
        <v>0</v>
      </c>
      <c r="R28" s="12" t="e">
        <f t="shared" si="1"/>
        <v>#N/A</v>
      </c>
      <c r="S28" s="1">
        <v>0</v>
      </c>
      <c r="T28" s="1">
        <v>0</v>
      </c>
      <c r="U28" s="1">
        <v>0</v>
      </c>
      <c r="V28" s="4">
        <f t="shared" si="9"/>
        <v>0</v>
      </c>
      <c r="W28" s="6">
        <f t="shared" si="10"/>
        <v>0</v>
      </c>
      <c r="X28" s="12" t="e">
        <f t="shared" si="2"/>
        <v>#N/A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4">
        <f t="shared" si="11"/>
        <v>0</v>
      </c>
      <c r="AF28" s="6">
        <f t="shared" si="12"/>
        <v>0</v>
      </c>
      <c r="AG28" s="12" t="e">
        <f t="shared" si="3"/>
        <v>#N/A</v>
      </c>
      <c r="AH28" s="5">
        <f t="shared" si="13"/>
        <v>0</v>
      </c>
      <c r="AI28" s="7">
        <f t="shared" si="14"/>
        <v>0</v>
      </c>
      <c r="AJ28" s="12" t="e">
        <f t="shared" si="4"/>
        <v>#N/A</v>
      </c>
    </row>
    <row r="29" spans="2:36" x14ac:dyDescent="0.25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4">
        <f t="shared" si="5"/>
        <v>0</v>
      </c>
      <c r="I29" s="6">
        <f t="shared" si="6"/>
        <v>0</v>
      </c>
      <c r="J29" s="12" t="e">
        <f t="shared" si="0"/>
        <v>#N/A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4">
        <f t="shared" si="7"/>
        <v>0</v>
      </c>
      <c r="Q29" s="6">
        <f t="shared" si="8"/>
        <v>0</v>
      </c>
      <c r="R29" s="12" t="e">
        <f t="shared" si="1"/>
        <v>#N/A</v>
      </c>
      <c r="S29" s="1">
        <v>0</v>
      </c>
      <c r="T29" s="1">
        <v>0</v>
      </c>
      <c r="U29" s="1">
        <v>0</v>
      </c>
      <c r="V29" s="4">
        <f t="shared" si="9"/>
        <v>0</v>
      </c>
      <c r="W29" s="6">
        <f t="shared" si="10"/>
        <v>0</v>
      </c>
      <c r="X29" s="12" t="e">
        <f t="shared" si="2"/>
        <v>#N/A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4">
        <f t="shared" si="11"/>
        <v>0</v>
      </c>
      <c r="AF29" s="6">
        <f t="shared" si="12"/>
        <v>0</v>
      </c>
      <c r="AG29" s="12" t="e">
        <f t="shared" si="3"/>
        <v>#N/A</v>
      </c>
      <c r="AH29" s="5">
        <f t="shared" si="13"/>
        <v>0</v>
      </c>
      <c r="AI29" s="7">
        <f t="shared" si="14"/>
        <v>0</v>
      </c>
      <c r="AJ29" s="12" t="e">
        <f t="shared" si="4"/>
        <v>#N/A</v>
      </c>
    </row>
    <row r="30" spans="2:36" x14ac:dyDescent="0.25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4">
        <f t="shared" si="5"/>
        <v>0</v>
      </c>
      <c r="I30" s="6">
        <f t="shared" si="6"/>
        <v>0</v>
      </c>
      <c r="J30" s="12" t="e">
        <f t="shared" si="0"/>
        <v>#N/A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4">
        <f t="shared" si="7"/>
        <v>0</v>
      </c>
      <c r="Q30" s="6">
        <f t="shared" si="8"/>
        <v>0</v>
      </c>
      <c r="R30" s="12" t="e">
        <f t="shared" si="1"/>
        <v>#N/A</v>
      </c>
      <c r="S30" s="1">
        <v>0</v>
      </c>
      <c r="T30" s="1">
        <v>0</v>
      </c>
      <c r="U30" s="1">
        <v>0</v>
      </c>
      <c r="V30" s="4">
        <f t="shared" si="9"/>
        <v>0</v>
      </c>
      <c r="W30" s="6">
        <f t="shared" si="10"/>
        <v>0</v>
      </c>
      <c r="X30" s="12" t="e">
        <f t="shared" si="2"/>
        <v>#N/A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4">
        <f t="shared" si="11"/>
        <v>0</v>
      </c>
      <c r="AF30" s="6">
        <f t="shared" si="12"/>
        <v>0</v>
      </c>
      <c r="AG30" s="12" t="e">
        <f t="shared" si="3"/>
        <v>#N/A</v>
      </c>
      <c r="AH30" s="5">
        <f t="shared" si="13"/>
        <v>0</v>
      </c>
      <c r="AI30" s="7">
        <f t="shared" si="14"/>
        <v>0</v>
      </c>
      <c r="AJ30" s="12" t="e">
        <f t="shared" si="4"/>
        <v>#N/A</v>
      </c>
    </row>
    <row r="31" spans="2:36" x14ac:dyDescent="0.25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4">
        <f t="shared" si="5"/>
        <v>0</v>
      </c>
      <c r="I31" s="6">
        <f t="shared" si="6"/>
        <v>0</v>
      </c>
      <c r="J31" s="12" t="e">
        <f t="shared" si="0"/>
        <v>#N/A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4">
        <f t="shared" si="7"/>
        <v>0</v>
      </c>
      <c r="Q31" s="6">
        <f t="shared" si="8"/>
        <v>0</v>
      </c>
      <c r="R31" s="12" t="e">
        <f t="shared" si="1"/>
        <v>#N/A</v>
      </c>
      <c r="S31" s="1">
        <v>0</v>
      </c>
      <c r="T31" s="1">
        <v>0</v>
      </c>
      <c r="U31" s="1">
        <v>0</v>
      </c>
      <c r="V31" s="4">
        <f t="shared" si="9"/>
        <v>0</v>
      </c>
      <c r="W31" s="6">
        <f t="shared" si="10"/>
        <v>0</v>
      </c>
      <c r="X31" s="12" t="e">
        <f t="shared" si="2"/>
        <v>#N/A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4">
        <f t="shared" si="11"/>
        <v>0</v>
      </c>
      <c r="AF31" s="6">
        <f t="shared" si="12"/>
        <v>0</v>
      </c>
      <c r="AG31" s="12" t="e">
        <f t="shared" si="3"/>
        <v>#N/A</v>
      </c>
      <c r="AH31" s="5">
        <f t="shared" si="13"/>
        <v>0</v>
      </c>
      <c r="AI31" s="7">
        <f t="shared" si="14"/>
        <v>0</v>
      </c>
      <c r="AJ31" s="12" t="e">
        <f t="shared" si="4"/>
        <v>#N/A</v>
      </c>
    </row>
    <row r="32" spans="2:36" x14ac:dyDescent="0.25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4">
        <f t="shared" si="5"/>
        <v>0</v>
      </c>
      <c r="I32" s="6">
        <f t="shared" si="6"/>
        <v>0</v>
      </c>
      <c r="J32" s="12" t="e">
        <f t="shared" si="0"/>
        <v>#N/A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4">
        <f t="shared" si="7"/>
        <v>0</v>
      </c>
      <c r="Q32" s="6">
        <f t="shared" si="8"/>
        <v>0</v>
      </c>
      <c r="R32" s="12" t="e">
        <f t="shared" si="1"/>
        <v>#N/A</v>
      </c>
      <c r="S32" s="1">
        <v>0</v>
      </c>
      <c r="T32" s="1">
        <v>0</v>
      </c>
      <c r="U32" s="1">
        <v>0</v>
      </c>
      <c r="V32" s="4">
        <f t="shared" si="9"/>
        <v>0</v>
      </c>
      <c r="W32" s="6">
        <f t="shared" si="10"/>
        <v>0</v>
      </c>
      <c r="X32" s="12" t="e">
        <f t="shared" si="2"/>
        <v>#N/A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4">
        <f t="shared" si="11"/>
        <v>0</v>
      </c>
      <c r="AF32" s="6">
        <f t="shared" si="12"/>
        <v>0</v>
      </c>
      <c r="AG32" s="12" t="e">
        <f t="shared" si="3"/>
        <v>#N/A</v>
      </c>
      <c r="AH32" s="5">
        <f t="shared" si="13"/>
        <v>0</v>
      </c>
      <c r="AI32" s="7">
        <f t="shared" si="14"/>
        <v>0</v>
      </c>
      <c r="AJ32" s="12" t="e">
        <f t="shared" si="4"/>
        <v>#N/A</v>
      </c>
    </row>
    <row r="33" spans="2:36" x14ac:dyDescent="0.25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4">
        <f t="shared" si="5"/>
        <v>0</v>
      </c>
      <c r="I33" s="6">
        <f t="shared" si="6"/>
        <v>0</v>
      </c>
      <c r="J33" s="12" t="e">
        <f t="shared" si="0"/>
        <v>#N/A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4">
        <f t="shared" si="7"/>
        <v>0</v>
      </c>
      <c r="Q33" s="6">
        <f t="shared" si="8"/>
        <v>0</v>
      </c>
      <c r="R33" s="12" t="e">
        <f t="shared" si="1"/>
        <v>#N/A</v>
      </c>
      <c r="S33" s="1">
        <v>0</v>
      </c>
      <c r="T33" s="1">
        <v>0</v>
      </c>
      <c r="U33" s="1">
        <v>0</v>
      </c>
      <c r="V33" s="4">
        <f t="shared" si="9"/>
        <v>0</v>
      </c>
      <c r="W33" s="6">
        <f t="shared" si="10"/>
        <v>0</v>
      </c>
      <c r="X33" s="12" t="e">
        <f t="shared" si="2"/>
        <v>#N/A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4">
        <f t="shared" si="11"/>
        <v>0</v>
      </c>
      <c r="AF33" s="6">
        <f t="shared" si="12"/>
        <v>0</v>
      </c>
      <c r="AG33" s="12" t="e">
        <f t="shared" si="3"/>
        <v>#N/A</v>
      </c>
      <c r="AH33" s="5">
        <f t="shared" si="13"/>
        <v>0</v>
      </c>
      <c r="AI33" s="7">
        <f t="shared" si="14"/>
        <v>0</v>
      </c>
      <c r="AJ33" s="12" t="e">
        <f t="shared" si="4"/>
        <v>#N/A</v>
      </c>
    </row>
    <row r="34" spans="2:36" x14ac:dyDescent="0.25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4">
        <f t="shared" si="5"/>
        <v>0</v>
      </c>
      <c r="I34" s="6">
        <f t="shared" si="6"/>
        <v>0</v>
      </c>
      <c r="J34" s="12" t="e">
        <f t="shared" si="0"/>
        <v>#N/A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4">
        <f t="shared" si="7"/>
        <v>0</v>
      </c>
      <c r="Q34" s="6">
        <f t="shared" si="8"/>
        <v>0</v>
      </c>
      <c r="R34" s="12" t="e">
        <f t="shared" si="1"/>
        <v>#N/A</v>
      </c>
      <c r="S34" s="1">
        <v>0</v>
      </c>
      <c r="T34" s="1">
        <v>0</v>
      </c>
      <c r="U34" s="1">
        <v>0</v>
      </c>
      <c r="V34" s="4">
        <f t="shared" si="9"/>
        <v>0</v>
      </c>
      <c r="W34" s="6">
        <f t="shared" si="10"/>
        <v>0</v>
      </c>
      <c r="X34" s="12" t="e">
        <f t="shared" si="2"/>
        <v>#N/A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4">
        <f t="shared" si="11"/>
        <v>0</v>
      </c>
      <c r="AF34" s="6">
        <f t="shared" si="12"/>
        <v>0</v>
      </c>
      <c r="AG34" s="12" t="e">
        <f t="shared" si="3"/>
        <v>#N/A</v>
      </c>
      <c r="AH34" s="5">
        <f t="shared" si="13"/>
        <v>0</v>
      </c>
      <c r="AI34" s="7">
        <f t="shared" si="14"/>
        <v>0</v>
      </c>
      <c r="AJ34" s="12" t="e">
        <f t="shared" si="4"/>
        <v>#N/A</v>
      </c>
    </row>
    <row r="35" spans="2:36" x14ac:dyDescent="0.25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4">
        <f t="shared" si="5"/>
        <v>0</v>
      </c>
      <c r="I35" s="6">
        <f t="shared" si="6"/>
        <v>0</v>
      </c>
      <c r="J35" s="12" t="e">
        <f t="shared" si="0"/>
        <v>#N/A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4">
        <f t="shared" si="7"/>
        <v>0</v>
      </c>
      <c r="Q35" s="6">
        <f t="shared" si="8"/>
        <v>0</v>
      </c>
      <c r="R35" s="12" t="e">
        <f t="shared" si="1"/>
        <v>#N/A</v>
      </c>
      <c r="S35" s="1">
        <v>0</v>
      </c>
      <c r="T35" s="1">
        <v>0</v>
      </c>
      <c r="U35" s="1">
        <v>0</v>
      </c>
      <c r="V35" s="4">
        <f t="shared" si="9"/>
        <v>0</v>
      </c>
      <c r="W35" s="6">
        <f t="shared" si="10"/>
        <v>0</v>
      </c>
      <c r="X35" s="12" t="e">
        <f t="shared" si="2"/>
        <v>#N/A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4">
        <f t="shared" si="11"/>
        <v>0</v>
      </c>
      <c r="AF35" s="6">
        <f t="shared" si="12"/>
        <v>0</v>
      </c>
      <c r="AG35" s="12" t="e">
        <f t="shared" si="3"/>
        <v>#N/A</v>
      </c>
      <c r="AH35" s="5">
        <f t="shared" si="13"/>
        <v>0</v>
      </c>
      <c r="AI35" s="7">
        <f t="shared" si="14"/>
        <v>0</v>
      </c>
      <c r="AJ35" s="12" t="e">
        <f t="shared" si="4"/>
        <v>#N/A</v>
      </c>
    </row>
    <row r="36" spans="2:36" x14ac:dyDescent="0.25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4">
        <f t="shared" si="5"/>
        <v>0</v>
      </c>
      <c r="I36" s="6">
        <f t="shared" si="6"/>
        <v>0</v>
      </c>
      <c r="J36" s="12" t="e">
        <f t="shared" si="0"/>
        <v>#N/A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4">
        <f t="shared" si="7"/>
        <v>0</v>
      </c>
      <c r="Q36" s="6">
        <f t="shared" si="8"/>
        <v>0</v>
      </c>
      <c r="R36" s="12" t="e">
        <f t="shared" si="1"/>
        <v>#N/A</v>
      </c>
      <c r="S36" s="1">
        <v>0</v>
      </c>
      <c r="T36" s="1">
        <v>0</v>
      </c>
      <c r="U36" s="1">
        <v>0</v>
      </c>
      <c r="V36" s="4">
        <f t="shared" si="9"/>
        <v>0</v>
      </c>
      <c r="W36" s="6">
        <f t="shared" si="10"/>
        <v>0</v>
      </c>
      <c r="X36" s="12" t="e">
        <f t="shared" si="2"/>
        <v>#N/A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4">
        <f t="shared" si="11"/>
        <v>0</v>
      </c>
      <c r="AF36" s="6">
        <f t="shared" si="12"/>
        <v>0</v>
      </c>
      <c r="AG36" s="12" t="e">
        <f t="shared" si="3"/>
        <v>#N/A</v>
      </c>
      <c r="AH36" s="5">
        <f t="shared" si="13"/>
        <v>0</v>
      </c>
      <c r="AI36" s="7">
        <f t="shared" si="14"/>
        <v>0</v>
      </c>
      <c r="AJ36" s="12" t="e">
        <f t="shared" si="4"/>
        <v>#N/A</v>
      </c>
    </row>
    <row r="37" spans="2:36" x14ac:dyDescent="0.25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4">
        <f t="shared" si="5"/>
        <v>0</v>
      </c>
      <c r="I37" s="6">
        <f t="shared" si="6"/>
        <v>0</v>
      </c>
      <c r="J37" s="12" t="e">
        <f t="shared" si="0"/>
        <v>#N/A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4">
        <f t="shared" si="7"/>
        <v>0</v>
      </c>
      <c r="Q37" s="6">
        <f t="shared" si="8"/>
        <v>0</v>
      </c>
      <c r="R37" s="12" t="e">
        <f t="shared" si="1"/>
        <v>#N/A</v>
      </c>
      <c r="S37" s="1">
        <v>0</v>
      </c>
      <c r="T37" s="1">
        <v>0</v>
      </c>
      <c r="U37" s="1">
        <v>0</v>
      </c>
      <c r="V37" s="4">
        <f t="shared" si="9"/>
        <v>0</v>
      </c>
      <c r="W37" s="6">
        <f t="shared" si="10"/>
        <v>0</v>
      </c>
      <c r="X37" s="12" t="e">
        <f t="shared" si="2"/>
        <v>#N/A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4">
        <f t="shared" si="11"/>
        <v>0</v>
      </c>
      <c r="AF37" s="6">
        <f t="shared" si="12"/>
        <v>0</v>
      </c>
      <c r="AG37" s="12" t="e">
        <f t="shared" si="3"/>
        <v>#N/A</v>
      </c>
      <c r="AH37" s="5">
        <f t="shared" si="13"/>
        <v>0</v>
      </c>
      <c r="AI37" s="7">
        <f t="shared" si="14"/>
        <v>0</v>
      </c>
      <c r="AJ37" s="12" t="e">
        <f t="shared" si="4"/>
        <v>#N/A</v>
      </c>
    </row>
    <row r="38" spans="2:36" x14ac:dyDescent="0.25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4">
        <f>SUM(D38:G38)</f>
        <v>0</v>
      </c>
      <c r="I38" s="6">
        <f t="shared" si="6"/>
        <v>0</v>
      </c>
      <c r="J38" s="12" t="e">
        <f t="shared" si="0"/>
        <v>#N/A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4">
        <f>SUM(K38:O38)</f>
        <v>0</v>
      </c>
      <c r="Q38" s="6">
        <f>P38/5</f>
        <v>0</v>
      </c>
      <c r="R38" s="12" t="e">
        <f t="shared" si="1"/>
        <v>#N/A</v>
      </c>
      <c r="S38" s="1">
        <v>0</v>
      </c>
      <c r="T38" s="1">
        <v>0</v>
      </c>
      <c r="U38" s="1">
        <v>0</v>
      </c>
      <c r="V38" s="4">
        <f>SUM(S38:U38)</f>
        <v>0</v>
      </c>
      <c r="W38" s="6">
        <f>V38/3</f>
        <v>0</v>
      </c>
      <c r="X38" s="12" t="e">
        <f t="shared" si="2"/>
        <v>#N/A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4">
        <f>SUM(Y38:AD38)</f>
        <v>0</v>
      </c>
      <c r="AF38" s="6">
        <f>AE38/6</f>
        <v>0</v>
      </c>
      <c r="AG38" s="8" t="e">
        <f t="shared" si="3"/>
        <v>#N/A</v>
      </c>
      <c r="AH38" s="5">
        <f>H38+P38+V38+AE38</f>
        <v>0</v>
      </c>
      <c r="AI38" s="7">
        <f>AH38/18</f>
        <v>0</v>
      </c>
      <c r="AJ38" s="12" t="e">
        <f t="shared" si="4"/>
        <v>#N/A</v>
      </c>
    </row>
    <row r="39" spans="2:36" x14ac:dyDescent="0.25">
      <c r="B39" s="48"/>
      <c r="C39" s="48"/>
      <c r="D39" s="30"/>
      <c r="E39" s="31"/>
      <c r="F39" s="31"/>
      <c r="G39" s="31"/>
      <c r="H39" s="32"/>
      <c r="I39" s="1" t="s">
        <v>16</v>
      </c>
      <c r="J39" s="10" t="s">
        <v>12</v>
      </c>
      <c r="K39" s="30"/>
      <c r="L39" s="31"/>
      <c r="M39" s="31"/>
      <c r="N39" s="31"/>
      <c r="O39" s="31"/>
      <c r="P39" s="32"/>
      <c r="Q39" s="1" t="s">
        <v>16</v>
      </c>
      <c r="R39" s="10" t="s">
        <v>12</v>
      </c>
      <c r="S39" s="30"/>
      <c r="T39" s="31"/>
      <c r="U39" s="31"/>
      <c r="V39" s="32"/>
      <c r="W39" s="1" t="s">
        <v>16</v>
      </c>
      <c r="X39" s="10" t="s">
        <v>12</v>
      </c>
      <c r="Y39" s="30"/>
      <c r="Z39" s="31"/>
      <c r="AA39" s="31"/>
      <c r="AB39" s="31"/>
      <c r="AC39" s="31"/>
      <c r="AD39" s="31"/>
      <c r="AE39" s="32"/>
      <c r="AF39" s="1" t="s">
        <v>16</v>
      </c>
      <c r="AG39" s="10" t="s">
        <v>12</v>
      </c>
      <c r="AH39" s="2"/>
      <c r="AI39" s="2"/>
      <c r="AJ39" s="2"/>
    </row>
    <row r="40" spans="2:36" x14ac:dyDescent="0.25">
      <c r="B40" s="49"/>
      <c r="C40" s="49"/>
      <c r="D40" s="30" t="s">
        <v>21</v>
      </c>
      <c r="E40" s="31"/>
      <c r="F40" s="31"/>
      <c r="G40" s="31"/>
      <c r="H40" s="32"/>
      <c r="I40" s="9">
        <f>COUNTA(C9:C38)</f>
        <v>0</v>
      </c>
      <c r="J40" s="9">
        <v>100</v>
      </c>
      <c r="K40" s="30" t="s">
        <v>21</v>
      </c>
      <c r="L40" s="31"/>
      <c r="M40" s="31"/>
      <c r="N40" s="31"/>
      <c r="O40" s="31"/>
      <c r="P40" s="32"/>
      <c r="Q40" s="9">
        <f>COUNTA(C9:C38)</f>
        <v>0</v>
      </c>
      <c r="R40" s="9">
        <v>100</v>
      </c>
      <c r="S40" s="30" t="s">
        <v>21</v>
      </c>
      <c r="T40" s="31"/>
      <c r="U40" s="31"/>
      <c r="V40" s="32"/>
      <c r="W40" s="9">
        <f>COUNTA(C9:C38)</f>
        <v>0</v>
      </c>
      <c r="X40" s="9">
        <v>100</v>
      </c>
      <c r="Y40" s="30" t="s">
        <v>21</v>
      </c>
      <c r="Z40" s="31"/>
      <c r="AA40" s="31"/>
      <c r="AB40" s="31"/>
      <c r="AC40" s="31"/>
      <c r="AD40" s="31"/>
      <c r="AE40" s="32"/>
      <c r="AF40" s="9">
        <f>COUNTA(C9:C38)</f>
        <v>0</v>
      </c>
      <c r="AG40" s="9">
        <v>100</v>
      </c>
      <c r="AH40" s="2"/>
      <c r="AI40" s="2"/>
      <c r="AJ40" s="2"/>
    </row>
    <row r="41" spans="2:36" x14ac:dyDescent="0.25">
      <c r="B41" s="49"/>
      <c r="C41" s="49"/>
      <c r="D41" s="30" t="s">
        <v>26</v>
      </c>
      <c r="E41" s="31"/>
      <c r="F41" s="31"/>
      <c r="G41" s="31"/>
      <c r="H41" s="32"/>
      <c r="I41" s="11">
        <f>COUNTIF(J9:J38,"І ур")</f>
        <v>0</v>
      </c>
      <c r="J41" s="3" t="e">
        <f>(I41/I40)*100</f>
        <v>#DIV/0!</v>
      </c>
      <c r="K41" s="30" t="s">
        <v>26</v>
      </c>
      <c r="L41" s="31"/>
      <c r="M41" s="31"/>
      <c r="N41" s="31"/>
      <c r="O41" s="31"/>
      <c r="P41" s="32"/>
      <c r="Q41" s="11">
        <f>COUNTIF(R9:R38,"І ур")</f>
        <v>0</v>
      </c>
      <c r="R41" s="3" t="e">
        <f>(Q41/Q40)*100</f>
        <v>#DIV/0!</v>
      </c>
      <c r="S41" s="30" t="s">
        <v>26</v>
      </c>
      <c r="T41" s="31"/>
      <c r="U41" s="31"/>
      <c r="V41" s="32"/>
      <c r="W41" s="11">
        <f>COUNTIF(X9:X38,"І ур")</f>
        <v>0</v>
      </c>
      <c r="X41" s="3" t="e">
        <f>(W41/W40)*100</f>
        <v>#DIV/0!</v>
      </c>
      <c r="Y41" s="30" t="s">
        <v>26</v>
      </c>
      <c r="Z41" s="31"/>
      <c r="AA41" s="31"/>
      <c r="AB41" s="31"/>
      <c r="AC41" s="31"/>
      <c r="AD41" s="31"/>
      <c r="AE41" s="32"/>
      <c r="AF41" s="11">
        <f>COUNTIF(AG9:AG38,"І ур")</f>
        <v>0</v>
      </c>
      <c r="AG41" s="3" t="e">
        <f>(AF41/AF40)*100</f>
        <v>#DIV/0!</v>
      </c>
      <c r="AH41" s="2"/>
      <c r="AI41" s="2"/>
      <c r="AJ41" s="2"/>
    </row>
    <row r="42" spans="2:36" x14ac:dyDescent="0.25">
      <c r="B42" s="49"/>
      <c r="C42" s="49"/>
      <c r="D42" s="30" t="s">
        <v>27</v>
      </c>
      <c r="E42" s="31"/>
      <c r="F42" s="31"/>
      <c r="G42" s="31"/>
      <c r="H42" s="32"/>
      <c r="I42" s="11">
        <f>COUNTIF(J9:J38,"ІІ ур")</f>
        <v>0</v>
      </c>
      <c r="J42" s="3" t="e">
        <f>(I42/I40)*100</f>
        <v>#DIV/0!</v>
      </c>
      <c r="K42" s="30" t="s">
        <v>27</v>
      </c>
      <c r="L42" s="31"/>
      <c r="M42" s="31"/>
      <c r="N42" s="31"/>
      <c r="O42" s="31"/>
      <c r="P42" s="32"/>
      <c r="Q42" s="11">
        <f>COUNTIF(R9:R38,"ІІ ур")</f>
        <v>0</v>
      </c>
      <c r="R42" s="3" t="e">
        <f>(Q42/Q40)*100</f>
        <v>#DIV/0!</v>
      </c>
      <c r="S42" s="30" t="s">
        <v>27</v>
      </c>
      <c r="T42" s="31"/>
      <c r="U42" s="31"/>
      <c r="V42" s="32"/>
      <c r="W42" s="11">
        <f>COUNTIF(X9:X38,"ІІ ур")</f>
        <v>0</v>
      </c>
      <c r="X42" s="3" t="e">
        <f>(W42/W40)*100</f>
        <v>#DIV/0!</v>
      </c>
      <c r="Y42" s="30" t="s">
        <v>27</v>
      </c>
      <c r="Z42" s="31"/>
      <c r="AA42" s="31"/>
      <c r="AB42" s="31"/>
      <c r="AC42" s="31"/>
      <c r="AD42" s="31"/>
      <c r="AE42" s="32"/>
      <c r="AF42" s="11">
        <f>COUNTIF(AG9:AG38,"ІІ ур")</f>
        <v>0</v>
      </c>
      <c r="AG42" s="3" t="e">
        <f>(AF42/AF40)*100</f>
        <v>#DIV/0!</v>
      </c>
      <c r="AH42" s="2"/>
      <c r="AI42" s="2"/>
      <c r="AJ42" s="2"/>
    </row>
    <row r="43" spans="2:36" x14ac:dyDescent="0.25">
      <c r="B43" s="49"/>
      <c r="C43" s="49"/>
      <c r="D43" s="30" t="s">
        <v>28</v>
      </c>
      <c r="E43" s="31"/>
      <c r="F43" s="31"/>
      <c r="G43" s="31"/>
      <c r="H43" s="32"/>
      <c r="I43" s="11">
        <f>COUNTIF(J9:J38,"ІІІ ур")</f>
        <v>0</v>
      </c>
      <c r="J43" s="3" t="e">
        <f>(I43/I40)*100</f>
        <v>#DIV/0!</v>
      </c>
      <c r="K43" s="30" t="s">
        <v>28</v>
      </c>
      <c r="L43" s="31"/>
      <c r="M43" s="31"/>
      <c r="N43" s="31"/>
      <c r="O43" s="31"/>
      <c r="P43" s="32"/>
      <c r="Q43" s="11">
        <f>COUNTIF(R9:R38,"ІІІ ур")</f>
        <v>0</v>
      </c>
      <c r="R43" s="3" t="e">
        <f>(Q43/Q40)*100</f>
        <v>#DIV/0!</v>
      </c>
      <c r="S43" s="30" t="s">
        <v>28</v>
      </c>
      <c r="T43" s="31"/>
      <c r="U43" s="31"/>
      <c r="V43" s="32"/>
      <c r="W43" s="11">
        <f>COUNTIF(X9:Y38,"ІІІ ур")</f>
        <v>0</v>
      </c>
      <c r="X43" s="3" t="e">
        <f>(W43/W40)*100</f>
        <v>#DIV/0!</v>
      </c>
      <c r="Y43" s="30" t="s">
        <v>28</v>
      </c>
      <c r="Z43" s="31"/>
      <c r="AA43" s="31"/>
      <c r="AB43" s="31"/>
      <c r="AC43" s="31"/>
      <c r="AD43" s="31"/>
      <c r="AE43" s="32"/>
      <c r="AF43" s="11">
        <f>COUNTIF(AG9:AG38,"ІІІ ур")</f>
        <v>0</v>
      </c>
      <c r="AG43" s="3" t="e">
        <f>(AF43/AF40)*100</f>
        <v>#DIV/0!</v>
      </c>
      <c r="AH43" s="2"/>
      <c r="AI43" s="2"/>
      <c r="AJ43" s="2"/>
    </row>
    <row r="44" spans="2:36" x14ac:dyDescent="0.25">
      <c r="B44" s="49"/>
      <c r="C44" s="49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/>
      <c r="AI44" s="1" t="s">
        <v>16</v>
      </c>
      <c r="AJ44" s="10" t="s">
        <v>12</v>
      </c>
    </row>
    <row r="45" spans="2:36" x14ac:dyDescent="0.25">
      <c r="B45" s="49"/>
      <c r="C45" s="49"/>
      <c r="D45" s="45" t="s">
        <v>22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9">
        <f>COUNTA(C9:C38)</f>
        <v>0</v>
      </c>
      <c r="AJ45" s="9">
        <v>100</v>
      </c>
    </row>
    <row r="46" spans="2:36" x14ac:dyDescent="0.25">
      <c r="B46" s="49"/>
      <c r="C46" s="49"/>
      <c r="D46" s="42" t="s">
        <v>23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/>
      <c r="AI46" s="11">
        <f>COUNTIF(AJ9:AJ38,"І ур")</f>
        <v>0</v>
      </c>
      <c r="AJ46" s="3" t="e">
        <f>(AI46/AI45)*100</f>
        <v>#DIV/0!</v>
      </c>
    </row>
    <row r="47" spans="2:36" x14ac:dyDescent="0.25">
      <c r="B47" s="49"/>
      <c r="C47" s="49"/>
      <c r="D47" s="42" t="s">
        <v>24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4"/>
      <c r="AI47" s="11">
        <f>COUNTIF(AJ9:AJ38,"ІІ ур")</f>
        <v>0</v>
      </c>
      <c r="AJ47" s="3" t="e">
        <f>(AI47/AI45)*100</f>
        <v>#DIV/0!</v>
      </c>
    </row>
    <row r="48" spans="2:36" x14ac:dyDescent="0.25">
      <c r="B48" s="50"/>
      <c r="C48" s="50"/>
      <c r="D48" s="42" t="s">
        <v>25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4"/>
      <c r="AI48" s="11">
        <f>COUNTIF(AJ9:AJ38,"ІІІ ур")</f>
        <v>0</v>
      </c>
      <c r="AJ48" s="3" t="e">
        <f>(AI48/AI45)*100</f>
        <v>#DIV/0!</v>
      </c>
    </row>
    <row r="100" spans="10:11" x14ac:dyDescent="0.25">
      <c r="J100">
        <v>1</v>
      </c>
      <c r="K100" t="s">
        <v>18</v>
      </c>
    </row>
    <row r="101" spans="10:11" x14ac:dyDescent="0.25">
      <c r="J101">
        <v>1.6</v>
      </c>
      <c r="K101" t="s">
        <v>19</v>
      </c>
    </row>
    <row r="102" spans="10:11" x14ac:dyDescent="0.25">
      <c r="J102">
        <v>2.6</v>
      </c>
      <c r="K102" t="s">
        <v>20</v>
      </c>
    </row>
  </sheetData>
  <mergeCells count="52">
    <mergeCell ref="A2:AK2"/>
    <mergeCell ref="A3:AK3"/>
    <mergeCell ref="A4:AK4"/>
    <mergeCell ref="AH7:AH8"/>
    <mergeCell ref="AI7:AI8"/>
    <mergeCell ref="AJ7:AJ8"/>
    <mergeCell ref="H7:H8"/>
    <mergeCell ref="AF7:AF8"/>
    <mergeCell ref="AG7:AG8"/>
    <mergeCell ref="C7:C8"/>
    <mergeCell ref="B7:B8"/>
    <mergeCell ref="B6:AJ6"/>
    <mergeCell ref="X7:X8"/>
    <mergeCell ref="AE7:AE8"/>
    <mergeCell ref="D7:G7"/>
    <mergeCell ref="Y7:AD7"/>
    <mergeCell ref="D47:AH47"/>
    <mergeCell ref="D48:AH48"/>
    <mergeCell ref="D45:AH45"/>
    <mergeCell ref="B39:B48"/>
    <mergeCell ref="C39:C48"/>
    <mergeCell ref="D39:H39"/>
    <mergeCell ref="D40:H40"/>
    <mergeCell ref="K39:P39"/>
    <mergeCell ref="D41:H41"/>
    <mergeCell ref="D42:H42"/>
    <mergeCell ref="D43:H43"/>
    <mergeCell ref="D44:AH44"/>
    <mergeCell ref="D46:AH46"/>
    <mergeCell ref="K40:P40"/>
    <mergeCell ref="K41:P41"/>
    <mergeCell ref="K42:P42"/>
    <mergeCell ref="W7:W8"/>
    <mergeCell ref="S7:U7"/>
    <mergeCell ref="I7:I8"/>
    <mergeCell ref="J7:J8"/>
    <mergeCell ref="P7:P8"/>
    <mergeCell ref="Q7:Q8"/>
    <mergeCell ref="R7:R8"/>
    <mergeCell ref="V7:V8"/>
    <mergeCell ref="K7:O7"/>
    <mergeCell ref="K43:P43"/>
    <mergeCell ref="S39:V39"/>
    <mergeCell ref="S40:V40"/>
    <mergeCell ref="S43:V43"/>
    <mergeCell ref="S41:V41"/>
    <mergeCell ref="S42:V42"/>
    <mergeCell ref="Y39:AE39"/>
    <mergeCell ref="Y40:AE40"/>
    <mergeCell ref="Y41:AE41"/>
    <mergeCell ref="Y42:AE42"/>
    <mergeCell ref="Y43:AE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zoomScale="86" zoomScaleNormal="86" workbookViewId="0">
      <selection activeCell="F36" sqref="F36"/>
    </sheetView>
  </sheetViews>
  <sheetFormatPr defaultRowHeight="15" x14ac:dyDescent="0.25"/>
  <cols>
    <col min="1" max="1" width="0.140625" customWidth="1"/>
    <col min="2" max="2" width="3.85546875" customWidth="1"/>
    <col min="3" max="3" width="17.28515625" customWidth="1"/>
    <col min="4" max="4" width="2.5703125" customWidth="1"/>
    <col min="5" max="5" width="2.140625" customWidth="1"/>
    <col min="6" max="7" width="2.28515625" customWidth="1"/>
    <col min="8" max="8" width="3.42578125" customWidth="1"/>
    <col min="9" max="9" width="3.85546875" customWidth="1"/>
    <col min="10" max="10" width="4.7109375" customWidth="1"/>
    <col min="11" max="11" width="3" customWidth="1"/>
    <col min="12" max="12" width="2.42578125" customWidth="1"/>
    <col min="13" max="13" width="2.140625" customWidth="1"/>
    <col min="14" max="14" width="2.42578125" customWidth="1"/>
    <col min="15" max="15" width="3" customWidth="1"/>
    <col min="16" max="16" width="3.5703125" customWidth="1"/>
    <col min="17" max="17" width="4.5703125" customWidth="1"/>
    <col min="18" max="18" width="3.5703125" customWidth="1"/>
    <col min="19" max="19" width="2.7109375" customWidth="1"/>
    <col min="20" max="20" width="3" customWidth="1"/>
    <col min="21" max="21" width="3.140625" customWidth="1"/>
    <col min="22" max="22" width="3.85546875" customWidth="1"/>
    <col min="23" max="23" width="4.140625" customWidth="1"/>
    <col min="24" max="24" width="3.5703125" customWidth="1"/>
    <col min="25" max="25" width="3.28515625" customWidth="1"/>
    <col min="26" max="26" width="3.140625" customWidth="1"/>
    <col min="27" max="27" width="3.5703125" customWidth="1"/>
    <col min="28" max="28" width="2.7109375" customWidth="1"/>
    <col min="29" max="30" width="3.140625" customWidth="1"/>
    <col min="31" max="31" width="3.5703125" customWidth="1"/>
    <col min="32" max="32" width="5.140625" customWidth="1"/>
    <col min="33" max="33" width="3.7109375" customWidth="1"/>
    <col min="34" max="34" width="4.28515625" customWidth="1"/>
    <col min="35" max="35" width="5.5703125" customWidth="1"/>
  </cols>
  <sheetData>
    <row r="2" spans="1:36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x14ac:dyDescent="0.2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x14ac:dyDescent="0.25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ht="3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x14ac:dyDescent="0.25">
      <c r="A6" s="17"/>
      <c r="B6" s="81" t="s">
        <v>2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1"/>
      <c r="AH6" s="81"/>
      <c r="AI6" s="81"/>
      <c r="AJ6" s="17"/>
    </row>
    <row r="7" spans="1:36" x14ac:dyDescent="0.25">
      <c r="A7" s="17"/>
      <c r="B7" s="83" t="s">
        <v>3</v>
      </c>
      <c r="C7" s="84" t="s">
        <v>4</v>
      </c>
      <c r="D7" s="83" t="s">
        <v>5</v>
      </c>
      <c r="E7" s="83"/>
      <c r="F7" s="83"/>
      <c r="G7" s="83"/>
      <c r="H7" s="70" t="s">
        <v>15</v>
      </c>
      <c r="I7" s="71" t="s">
        <v>13</v>
      </c>
      <c r="J7" s="69" t="s">
        <v>17</v>
      </c>
      <c r="K7" s="85" t="s">
        <v>6</v>
      </c>
      <c r="L7" s="85"/>
      <c r="M7" s="85"/>
      <c r="N7" s="85"/>
      <c r="O7" s="70" t="s">
        <v>15</v>
      </c>
      <c r="P7" s="71" t="s">
        <v>13</v>
      </c>
      <c r="Q7" s="69" t="s">
        <v>17</v>
      </c>
      <c r="R7" s="85" t="s">
        <v>7</v>
      </c>
      <c r="S7" s="85"/>
      <c r="T7" s="85"/>
      <c r="U7" s="70" t="s">
        <v>15</v>
      </c>
      <c r="V7" s="71" t="s">
        <v>13</v>
      </c>
      <c r="W7" s="69" t="s">
        <v>17</v>
      </c>
      <c r="X7" s="85" t="s">
        <v>8</v>
      </c>
      <c r="Y7" s="85"/>
      <c r="Z7" s="85"/>
      <c r="AA7" s="85"/>
      <c r="AB7" s="85"/>
      <c r="AC7" s="85"/>
      <c r="AD7" s="70" t="s">
        <v>15</v>
      </c>
      <c r="AE7" s="71" t="s">
        <v>13</v>
      </c>
      <c r="AF7" s="69" t="s">
        <v>17</v>
      </c>
      <c r="AG7" s="86" t="s">
        <v>9</v>
      </c>
      <c r="AH7" s="88" t="s">
        <v>10</v>
      </c>
      <c r="AI7" s="89" t="s">
        <v>11</v>
      </c>
      <c r="AJ7" s="17"/>
    </row>
    <row r="8" spans="1:36" ht="30" x14ac:dyDescent="0.25">
      <c r="A8" s="17"/>
      <c r="B8" s="83"/>
      <c r="C8" s="83"/>
      <c r="D8" s="18" t="s">
        <v>66</v>
      </c>
      <c r="E8" s="18" t="s">
        <v>67</v>
      </c>
      <c r="F8" s="18" t="s">
        <v>68</v>
      </c>
      <c r="G8" s="18" t="s">
        <v>69</v>
      </c>
      <c r="H8" s="70"/>
      <c r="I8" s="71"/>
      <c r="J8" s="69"/>
      <c r="K8" s="18" t="s">
        <v>70</v>
      </c>
      <c r="L8" s="18" t="s">
        <v>71</v>
      </c>
      <c r="M8" s="18" t="s">
        <v>72</v>
      </c>
      <c r="N8" s="18" t="s">
        <v>73</v>
      </c>
      <c r="O8" s="70"/>
      <c r="P8" s="71"/>
      <c r="Q8" s="69"/>
      <c r="R8" s="18" t="s">
        <v>74</v>
      </c>
      <c r="S8" s="18" t="s">
        <v>75</v>
      </c>
      <c r="T8" s="18" t="s">
        <v>76</v>
      </c>
      <c r="U8" s="70"/>
      <c r="V8" s="71"/>
      <c r="W8" s="69"/>
      <c r="X8" s="18" t="s">
        <v>77</v>
      </c>
      <c r="Y8" s="18" t="s">
        <v>78</v>
      </c>
      <c r="Z8" s="18" t="s">
        <v>79</v>
      </c>
      <c r="AA8" s="18" t="s">
        <v>80</v>
      </c>
      <c r="AB8" s="18" t="s">
        <v>81</v>
      </c>
      <c r="AC8" s="18" t="s">
        <v>82</v>
      </c>
      <c r="AD8" s="70"/>
      <c r="AE8" s="71"/>
      <c r="AF8" s="69"/>
      <c r="AG8" s="87"/>
      <c r="AH8" s="88"/>
      <c r="AI8" s="89"/>
      <c r="AJ8" s="17"/>
    </row>
    <row r="9" spans="1:36" x14ac:dyDescent="0.25">
      <c r="A9" s="17"/>
      <c r="B9" s="19">
        <v>1</v>
      </c>
      <c r="C9" s="19" t="s">
        <v>49</v>
      </c>
      <c r="D9" s="19">
        <v>2</v>
      </c>
      <c r="E9" s="19">
        <v>1</v>
      </c>
      <c r="F9" s="19">
        <v>1</v>
      </c>
      <c r="G9" s="19">
        <v>1</v>
      </c>
      <c r="H9" s="20">
        <f t="shared" ref="H9:H23" si="0">SUM(D9:G9)</f>
        <v>5</v>
      </c>
      <c r="I9" s="21">
        <v>1.25</v>
      </c>
      <c r="J9" s="22" t="str">
        <f t="shared" ref="J9:J23" si="1">IF(D9="","",VLOOKUP(I9,$H$85:$I$87,2,TRUE))</f>
        <v>І ур</v>
      </c>
      <c r="K9" s="19">
        <v>1</v>
      </c>
      <c r="L9" s="19">
        <v>2</v>
      </c>
      <c r="M9" s="19">
        <v>1</v>
      </c>
      <c r="N9" s="19">
        <v>1</v>
      </c>
      <c r="O9" s="20">
        <f t="shared" ref="O9:O23" si="2">SUM(K9:N9)</f>
        <v>5</v>
      </c>
      <c r="P9" s="21">
        <v>1.2</v>
      </c>
      <c r="Q9" s="22" t="str">
        <f t="shared" ref="Q9:Q23" si="3">IF(K9="","",VLOOKUP(P9,$H$85:$I$87,2,TRUE))</f>
        <v>І ур</v>
      </c>
      <c r="R9" s="19">
        <v>1</v>
      </c>
      <c r="S9" s="19">
        <v>1</v>
      </c>
      <c r="T9" s="19">
        <v>2</v>
      </c>
      <c r="U9" s="20">
        <f t="shared" ref="U9:U23" si="4">SUM(R9:T9)</f>
        <v>4</v>
      </c>
      <c r="V9" s="21">
        <v>1.3</v>
      </c>
      <c r="W9" s="22" t="str">
        <f t="shared" ref="W9:W23" si="5">IF(R9="","",VLOOKUP(V9,$H$85:$I$87,2,TRUE))</f>
        <v>І ур</v>
      </c>
      <c r="X9" s="19">
        <v>2</v>
      </c>
      <c r="Y9" s="19">
        <v>1</v>
      </c>
      <c r="Z9" s="19">
        <v>2</v>
      </c>
      <c r="AA9" s="19">
        <v>1</v>
      </c>
      <c r="AB9" s="19">
        <v>1</v>
      </c>
      <c r="AC9" s="19">
        <v>1</v>
      </c>
      <c r="AD9" s="20">
        <f>SUM(X9:AC9)</f>
        <v>8</v>
      </c>
      <c r="AE9" s="21">
        <v>1.3</v>
      </c>
      <c r="AF9" s="22" t="str">
        <f t="shared" ref="AF9:AF23" si="6">IF(X9="","",VLOOKUP(AE9,$H$85:$I$87,2,TRUE))</f>
        <v>І ур</v>
      </c>
      <c r="AG9" s="23">
        <f t="shared" ref="AG9:AG23" si="7">H9+O9+U9+AD9</f>
        <v>22</v>
      </c>
      <c r="AH9" s="24">
        <f>AG9/21</f>
        <v>1.0476190476190477</v>
      </c>
      <c r="AI9" s="22" t="str">
        <f t="shared" ref="AI9:AI23" si="8">IF(AA9="","",VLOOKUP(AH9,$H$85:$I$87,2,TRUE))</f>
        <v>І ур</v>
      </c>
      <c r="AJ9" s="17"/>
    </row>
    <row r="10" spans="1:36" x14ac:dyDescent="0.25">
      <c r="A10" s="17"/>
      <c r="B10" s="19">
        <v>2</v>
      </c>
      <c r="C10" s="19" t="s">
        <v>50</v>
      </c>
      <c r="D10" s="19">
        <v>1</v>
      </c>
      <c r="E10" s="19">
        <v>1</v>
      </c>
      <c r="F10" s="19">
        <v>1</v>
      </c>
      <c r="G10" s="19">
        <v>1</v>
      </c>
      <c r="H10" s="20">
        <f t="shared" si="0"/>
        <v>4</v>
      </c>
      <c r="I10" s="21">
        <v>1</v>
      </c>
      <c r="J10" s="22" t="str">
        <f t="shared" si="1"/>
        <v>І ур</v>
      </c>
      <c r="K10" s="19">
        <v>1</v>
      </c>
      <c r="L10" s="19">
        <v>1</v>
      </c>
      <c r="M10" s="19">
        <v>1</v>
      </c>
      <c r="N10" s="19">
        <v>1</v>
      </c>
      <c r="O10" s="20">
        <f t="shared" si="2"/>
        <v>4</v>
      </c>
      <c r="P10" s="21">
        <v>1</v>
      </c>
      <c r="Q10" s="22" t="str">
        <f t="shared" si="3"/>
        <v>І ур</v>
      </c>
      <c r="R10" s="19">
        <v>1</v>
      </c>
      <c r="S10" s="19">
        <v>1</v>
      </c>
      <c r="T10" s="19">
        <v>2</v>
      </c>
      <c r="U10" s="20">
        <f t="shared" si="4"/>
        <v>4</v>
      </c>
      <c r="V10" s="21">
        <v>1.3</v>
      </c>
      <c r="W10" s="22" t="str">
        <f t="shared" si="5"/>
        <v>І ур</v>
      </c>
      <c r="X10" s="19">
        <v>2</v>
      </c>
      <c r="Y10" s="19">
        <v>1</v>
      </c>
      <c r="Z10" s="19">
        <v>2</v>
      </c>
      <c r="AA10" s="19">
        <v>1</v>
      </c>
      <c r="AB10" s="19">
        <v>1</v>
      </c>
      <c r="AC10" s="19">
        <v>1</v>
      </c>
      <c r="AD10" s="20">
        <f t="shared" ref="AD10:AD23" si="9">SUM(X10:AC10)</f>
        <v>8</v>
      </c>
      <c r="AE10" s="21">
        <v>1.3</v>
      </c>
      <c r="AF10" s="22" t="str">
        <f t="shared" si="6"/>
        <v>І ур</v>
      </c>
      <c r="AG10" s="23">
        <f t="shared" si="7"/>
        <v>20</v>
      </c>
      <c r="AH10" s="24">
        <v>1.7</v>
      </c>
      <c r="AI10" s="22" t="str">
        <f t="shared" si="8"/>
        <v>ІІ ур</v>
      </c>
      <c r="AJ10" s="17"/>
    </row>
    <row r="11" spans="1:36" x14ac:dyDescent="0.25">
      <c r="A11" s="17"/>
      <c r="B11" s="19">
        <v>3</v>
      </c>
      <c r="C11" s="19" t="s">
        <v>51</v>
      </c>
      <c r="D11" s="19">
        <v>2</v>
      </c>
      <c r="E11" s="19">
        <v>1</v>
      </c>
      <c r="F11" s="19">
        <v>1</v>
      </c>
      <c r="G11" s="19">
        <v>2</v>
      </c>
      <c r="H11" s="20">
        <f t="shared" si="0"/>
        <v>6</v>
      </c>
      <c r="I11" s="21">
        <f t="shared" ref="I11" si="10">H11/6</f>
        <v>1</v>
      </c>
      <c r="J11" s="22" t="str">
        <f t="shared" si="1"/>
        <v>І ур</v>
      </c>
      <c r="K11" s="19">
        <v>1</v>
      </c>
      <c r="L11" s="19">
        <v>2</v>
      </c>
      <c r="M11" s="19">
        <v>1</v>
      </c>
      <c r="N11" s="19">
        <v>1</v>
      </c>
      <c r="O11" s="20">
        <f t="shared" si="2"/>
        <v>5</v>
      </c>
      <c r="P11" s="21">
        <v>1.2</v>
      </c>
      <c r="Q11" s="22" t="str">
        <f t="shared" si="3"/>
        <v>І ур</v>
      </c>
      <c r="R11" s="19">
        <v>2</v>
      </c>
      <c r="S11" s="19">
        <v>1</v>
      </c>
      <c r="T11" s="19">
        <v>2</v>
      </c>
      <c r="U11" s="20">
        <f t="shared" si="4"/>
        <v>5</v>
      </c>
      <c r="V11" s="21">
        <v>1.6</v>
      </c>
      <c r="W11" s="22" t="str">
        <f t="shared" si="5"/>
        <v>ІІ ур</v>
      </c>
      <c r="X11" s="19">
        <v>2</v>
      </c>
      <c r="Y11" s="19">
        <v>2</v>
      </c>
      <c r="Z11" s="19">
        <v>2</v>
      </c>
      <c r="AA11" s="19">
        <v>1</v>
      </c>
      <c r="AB11" s="19">
        <v>1</v>
      </c>
      <c r="AC11" s="19">
        <v>1</v>
      </c>
      <c r="AD11" s="20">
        <f t="shared" si="9"/>
        <v>9</v>
      </c>
      <c r="AE11" s="21">
        <f t="shared" ref="AE11:AE23" si="11">AD11/6</f>
        <v>1.5</v>
      </c>
      <c r="AF11" s="22" t="str">
        <f t="shared" si="6"/>
        <v>І ур</v>
      </c>
      <c r="AG11" s="23">
        <f t="shared" si="7"/>
        <v>25</v>
      </c>
      <c r="AH11" s="24">
        <f t="shared" ref="AH11:AH23" si="12">AG11/21</f>
        <v>1.1904761904761905</v>
      </c>
      <c r="AI11" s="22" t="str">
        <f t="shared" si="8"/>
        <v>І ур</v>
      </c>
      <c r="AJ11" s="17"/>
    </row>
    <row r="12" spans="1:36" x14ac:dyDescent="0.25">
      <c r="A12" s="17"/>
      <c r="B12" s="19">
        <v>4</v>
      </c>
      <c r="C12" s="19" t="s">
        <v>52</v>
      </c>
      <c r="D12" s="19">
        <v>2</v>
      </c>
      <c r="E12" s="19">
        <v>2</v>
      </c>
      <c r="F12" s="19">
        <v>2</v>
      </c>
      <c r="G12" s="19">
        <v>2</v>
      </c>
      <c r="H12" s="20">
        <f t="shared" si="0"/>
        <v>8</v>
      </c>
      <c r="I12" s="21">
        <v>2</v>
      </c>
      <c r="J12" s="22" t="str">
        <f t="shared" si="1"/>
        <v>ІІ ур</v>
      </c>
      <c r="K12" s="19">
        <v>2</v>
      </c>
      <c r="L12" s="19">
        <v>2</v>
      </c>
      <c r="M12" s="19">
        <v>2</v>
      </c>
      <c r="N12" s="19">
        <v>2</v>
      </c>
      <c r="O12" s="20">
        <f t="shared" si="2"/>
        <v>8</v>
      </c>
      <c r="P12" s="21">
        <v>2</v>
      </c>
      <c r="Q12" s="22" t="str">
        <f t="shared" si="3"/>
        <v>ІІ ур</v>
      </c>
      <c r="R12" s="19">
        <v>1</v>
      </c>
      <c r="S12" s="19">
        <v>2</v>
      </c>
      <c r="T12" s="19">
        <v>2</v>
      </c>
      <c r="U12" s="20">
        <f t="shared" si="4"/>
        <v>5</v>
      </c>
      <c r="V12" s="21">
        <v>1.6</v>
      </c>
      <c r="W12" s="22" t="str">
        <f t="shared" si="5"/>
        <v>ІІ ур</v>
      </c>
      <c r="X12" s="19">
        <v>2</v>
      </c>
      <c r="Y12" s="19">
        <v>2</v>
      </c>
      <c r="Z12" s="19">
        <v>2</v>
      </c>
      <c r="AA12" s="19">
        <v>2</v>
      </c>
      <c r="AB12" s="19">
        <v>2</v>
      </c>
      <c r="AC12" s="19">
        <v>2</v>
      </c>
      <c r="AD12" s="20">
        <f t="shared" si="9"/>
        <v>12</v>
      </c>
      <c r="AE12" s="21">
        <f t="shared" si="11"/>
        <v>2</v>
      </c>
      <c r="AF12" s="22" t="str">
        <f t="shared" si="6"/>
        <v>ІІ ур</v>
      </c>
      <c r="AG12" s="23">
        <f t="shared" si="7"/>
        <v>33</v>
      </c>
      <c r="AH12" s="24">
        <f t="shared" si="12"/>
        <v>1.5714285714285714</v>
      </c>
      <c r="AI12" s="22" t="str">
        <f t="shared" si="8"/>
        <v>І ур</v>
      </c>
      <c r="AJ12" s="17"/>
    </row>
    <row r="13" spans="1:36" x14ac:dyDescent="0.25">
      <c r="A13" s="17"/>
      <c r="B13" s="19">
        <v>5</v>
      </c>
      <c r="C13" s="19" t="s">
        <v>53</v>
      </c>
      <c r="D13" s="19">
        <v>2</v>
      </c>
      <c r="E13" s="19">
        <v>2</v>
      </c>
      <c r="F13" s="19">
        <v>3</v>
      </c>
      <c r="G13" s="19">
        <v>3</v>
      </c>
      <c r="H13" s="20">
        <f t="shared" si="0"/>
        <v>10</v>
      </c>
      <c r="I13" s="21">
        <v>2.5</v>
      </c>
      <c r="J13" s="22" t="str">
        <f t="shared" si="1"/>
        <v>ІІ ур</v>
      </c>
      <c r="K13" s="19">
        <v>2</v>
      </c>
      <c r="L13" s="19">
        <v>2</v>
      </c>
      <c r="M13" s="19">
        <v>2</v>
      </c>
      <c r="N13" s="19">
        <v>2</v>
      </c>
      <c r="O13" s="20">
        <f t="shared" si="2"/>
        <v>8</v>
      </c>
      <c r="P13" s="21">
        <v>2</v>
      </c>
      <c r="Q13" s="22" t="str">
        <f t="shared" si="3"/>
        <v>ІІ ур</v>
      </c>
      <c r="R13" s="19">
        <v>2</v>
      </c>
      <c r="S13" s="19">
        <v>2</v>
      </c>
      <c r="T13" s="19">
        <v>2</v>
      </c>
      <c r="U13" s="20">
        <f t="shared" si="4"/>
        <v>6</v>
      </c>
      <c r="V13" s="21">
        <v>2</v>
      </c>
      <c r="W13" s="22" t="str">
        <f t="shared" si="5"/>
        <v>ІІ ур</v>
      </c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9">
        <v>2</v>
      </c>
      <c r="AD13" s="20">
        <f t="shared" si="9"/>
        <v>12</v>
      </c>
      <c r="AE13" s="21">
        <f t="shared" si="11"/>
        <v>2</v>
      </c>
      <c r="AF13" s="22" t="str">
        <f t="shared" si="6"/>
        <v>ІІ ур</v>
      </c>
      <c r="AG13" s="23">
        <f t="shared" si="7"/>
        <v>36</v>
      </c>
      <c r="AH13" s="24">
        <f t="shared" si="12"/>
        <v>1.7142857142857142</v>
      </c>
      <c r="AI13" s="22" t="str">
        <f t="shared" si="8"/>
        <v>ІІ ур</v>
      </c>
      <c r="AJ13" s="17"/>
    </row>
    <row r="14" spans="1:36" x14ac:dyDescent="0.25">
      <c r="A14" s="17"/>
      <c r="B14" s="19">
        <v>6</v>
      </c>
      <c r="C14" s="19" t="s">
        <v>54</v>
      </c>
      <c r="D14" s="19">
        <v>2</v>
      </c>
      <c r="E14" s="19">
        <v>2</v>
      </c>
      <c r="F14" s="19">
        <v>2</v>
      </c>
      <c r="G14" s="19">
        <v>3</v>
      </c>
      <c r="H14" s="20">
        <f t="shared" si="0"/>
        <v>9</v>
      </c>
      <c r="I14" s="21">
        <v>2.2999999999999998</v>
      </c>
      <c r="J14" s="22" t="str">
        <f t="shared" si="1"/>
        <v>ІІ ур</v>
      </c>
      <c r="K14" s="19">
        <v>2</v>
      </c>
      <c r="L14" s="19">
        <v>2</v>
      </c>
      <c r="M14" s="19">
        <v>2</v>
      </c>
      <c r="N14" s="19">
        <v>2</v>
      </c>
      <c r="O14" s="20">
        <f t="shared" si="2"/>
        <v>8</v>
      </c>
      <c r="P14" s="21">
        <v>2</v>
      </c>
      <c r="Q14" s="22" t="str">
        <f t="shared" si="3"/>
        <v>ІІ ур</v>
      </c>
      <c r="R14" s="19">
        <v>2</v>
      </c>
      <c r="S14" s="19">
        <v>2</v>
      </c>
      <c r="T14" s="19">
        <v>2</v>
      </c>
      <c r="U14" s="20">
        <f t="shared" si="4"/>
        <v>6</v>
      </c>
      <c r="V14" s="21">
        <v>2</v>
      </c>
      <c r="W14" s="22" t="str">
        <f t="shared" si="5"/>
        <v>ІІ ур</v>
      </c>
      <c r="X14" s="19">
        <v>2</v>
      </c>
      <c r="Y14" s="19">
        <v>2</v>
      </c>
      <c r="Z14" s="19">
        <v>2</v>
      </c>
      <c r="AA14" s="19">
        <v>2</v>
      </c>
      <c r="AB14" s="19">
        <v>2</v>
      </c>
      <c r="AC14" s="19">
        <v>2</v>
      </c>
      <c r="AD14" s="20">
        <f t="shared" si="9"/>
        <v>12</v>
      </c>
      <c r="AE14" s="21">
        <f t="shared" si="11"/>
        <v>2</v>
      </c>
      <c r="AF14" s="22" t="str">
        <f t="shared" si="6"/>
        <v>ІІ ур</v>
      </c>
      <c r="AG14" s="23">
        <f t="shared" si="7"/>
        <v>35</v>
      </c>
      <c r="AH14" s="24">
        <f t="shared" si="12"/>
        <v>1.6666666666666667</v>
      </c>
      <c r="AI14" s="22" t="str">
        <f t="shared" si="8"/>
        <v>ІІ ур</v>
      </c>
      <c r="AJ14" s="17"/>
    </row>
    <row r="15" spans="1:36" x14ac:dyDescent="0.25">
      <c r="A15" s="17"/>
      <c r="B15" s="19">
        <v>7</v>
      </c>
      <c r="C15" s="19" t="s">
        <v>55</v>
      </c>
      <c r="D15" s="19">
        <v>1</v>
      </c>
      <c r="E15" s="19">
        <v>2</v>
      </c>
      <c r="F15" s="19">
        <v>1</v>
      </c>
      <c r="G15" s="19">
        <v>2</v>
      </c>
      <c r="H15" s="20">
        <f t="shared" si="0"/>
        <v>6</v>
      </c>
      <c r="I15" s="21">
        <v>1.5</v>
      </c>
      <c r="J15" s="22" t="str">
        <f t="shared" si="1"/>
        <v>І ур</v>
      </c>
      <c r="K15" s="19">
        <v>2</v>
      </c>
      <c r="L15" s="19">
        <v>2</v>
      </c>
      <c r="M15" s="19">
        <v>2</v>
      </c>
      <c r="N15" s="19">
        <v>1</v>
      </c>
      <c r="O15" s="20">
        <f t="shared" si="2"/>
        <v>7</v>
      </c>
      <c r="P15" s="21">
        <v>1.9</v>
      </c>
      <c r="Q15" s="22" t="str">
        <f t="shared" si="3"/>
        <v>ІІ ур</v>
      </c>
      <c r="R15" s="19">
        <v>2</v>
      </c>
      <c r="S15" s="19">
        <v>1</v>
      </c>
      <c r="T15" s="19">
        <v>2</v>
      </c>
      <c r="U15" s="20">
        <f t="shared" si="4"/>
        <v>5</v>
      </c>
      <c r="V15" s="21">
        <v>1.6</v>
      </c>
      <c r="W15" s="22" t="str">
        <f t="shared" si="5"/>
        <v>ІІ ур</v>
      </c>
      <c r="X15" s="19">
        <v>2</v>
      </c>
      <c r="Y15" s="19">
        <v>1</v>
      </c>
      <c r="Z15" s="19">
        <v>2</v>
      </c>
      <c r="AA15" s="19">
        <v>1</v>
      </c>
      <c r="AB15" s="19">
        <v>1</v>
      </c>
      <c r="AC15" s="19">
        <v>1</v>
      </c>
      <c r="AD15" s="20">
        <f t="shared" si="9"/>
        <v>8</v>
      </c>
      <c r="AE15" s="21">
        <f t="shared" si="11"/>
        <v>1.3333333333333333</v>
      </c>
      <c r="AF15" s="22" t="str">
        <f t="shared" si="6"/>
        <v>І ур</v>
      </c>
      <c r="AG15" s="23">
        <f t="shared" si="7"/>
        <v>26</v>
      </c>
      <c r="AH15" s="24">
        <f t="shared" si="12"/>
        <v>1.2380952380952381</v>
      </c>
      <c r="AI15" s="22" t="str">
        <f t="shared" si="8"/>
        <v>І ур</v>
      </c>
      <c r="AJ15" s="17"/>
    </row>
    <row r="16" spans="1:36" x14ac:dyDescent="0.25">
      <c r="A16" s="17"/>
      <c r="B16" s="19">
        <v>8</v>
      </c>
      <c r="C16" s="19" t="s">
        <v>56</v>
      </c>
      <c r="D16" s="19">
        <v>2</v>
      </c>
      <c r="E16" s="19">
        <v>2</v>
      </c>
      <c r="F16" s="19">
        <v>2</v>
      </c>
      <c r="G16" s="19">
        <v>2</v>
      </c>
      <c r="H16" s="20">
        <f t="shared" si="0"/>
        <v>8</v>
      </c>
      <c r="I16" s="21">
        <v>2</v>
      </c>
      <c r="J16" s="22" t="str">
        <f t="shared" si="1"/>
        <v>ІІ ур</v>
      </c>
      <c r="K16" s="19">
        <v>2</v>
      </c>
      <c r="L16" s="19">
        <v>2</v>
      </c>
      <c r="M16" s="19">
        <v>2</v>
      </c>
      <c r="N16" s="19">
        <v>1</v>
      </c>
      <c r="O16" s="20">
        <f t="shared" si="2"/>
        <v>7</v>
      </c>
      <c r="P16" s="21">
        <v>1.9</v>
      </c>
      <c r="Q16" s="22" t="str">
        <f t="shared" si="3"/>
        <v>ІІ ур</v>
      </c>
      <c r="R16" s="19">
        <v>2</v>
      </c>
      <c r="S16" s="19">
        <v>2</v>
      </c>
      <c r="T16" s="19">
        <v>2</v>
      </c>
      <c r="U16" s="20">
        <f t="shared" si="4"/>
        <v>6</v>
      </c>
      <c r="V16" s="21">
        <v>2</v>
      </c>
      <c r="W16" s="22" t="str">
        <f t="shared" si="5"/>
        <v>ІІ ур</v>
      </c>
      <c r="X16" s="19">
        <v>2</v>
      </c>
      <c r="Y16" s="19">
        <v>2</v>
      </c>
      <c r="Z16" s="19">
        <v>2</v>
      </c>
      <c r="AA16" s="19">
        <v>2</v>
      </c>
      <c r="AB16" s="19">
        <v>2</v>
      </c>
      <c r="AC16" s="19">
        <v>2</v>
      </c>
      <c r="AD16" s="20">
        <f t="shared" si="9"/>
        <v>12</v>
      </c>
      <c r="AE16" s="21">
        <f t="shared" si="11"/>
        <v>2</v>
      </c>
      <c r="AF16" s="22" t="str">
        <f t="shared" si="6"/>
        <v>ІІ ур</v>
      </c>
      <c r="AG16" s="23">
        <f t="shared" si="7"/>
        <v>33</v>
      </c>
      <c r="AH16" s="24">
        <f t="shared" si="12"/>
        <v>1.5714285714285714</v>
      </c>
      <c r="AI16" s="22" t="str">
        <f t="shared" si="8"/>
        <v>І ур</v>
      </c>
      <c r="AJ16" s="17"/>
    </row>
    <row r="17" spans="1:36" x14ac:dyDescent="0.25">
      <c r="A17" s="17"/>
      <c r="B17" s="19">
        <v>9</v>
      </c>
      <c r="C17" s="19" t="s">
        <v>57</v>
      </c>
      <c r="D17" s="19">
        <v>3</v>
      </c>
      <c r="E17" s="19">
        <v>2</v>
      </c>
      <c r="F17" s="19">
        <v>3</v>
      </c>
      <c r="G17" s="19">
        <v>3</v>
      </c>
      <c r="H17" s="20">
        <f t="shared" si="0"/>
        <v>11</v>
      </c>
      <c r="I17" s="21">
        <v>2.6</v>
      </c>
      <c r="J17" s="22" t="str">
        <f t="shared" si="1"/>
        <v>ІІІ ур</v>
      </c>
      <c r="K17" s="19">
        <v>2</v>
      </c>
      <c r="L17" s="19">
        <v>2</v>
      </c>
      <c r="M17" s="19">
        <v>2</v>
      </c>
      <c r="N17" s="19">
        <v>2</v>
      </c>
      <c r="O17" s="20">
        <f t="shared" si="2"/>
        <v>8</v>
      </c>
      <c r="P17" s="21">
        <v>2</v>
      </c>
      <c r="Q17" s="22" t="str">
        <f t="shared" si="3"/>
        <v>ІІ ур</v>
      </c>
      <c r="R17" s="19">
        <v>2</v>
      </c>
      <c r="S17" s="19">
        <v>2</v>
      </c>
      <c r="T17" s="19">
        <v>2</v>
      </c>
      <c r="U17" s="20">
        <f t="shared" si="4"/>
        <v>6</v>
      </c>
      <c r="V17" s="21">
        <v>2</v>
      </c>
      <c r="W17" s="22" t="str">
        <f t="shared" si="5"/>
        <v>ІІ ур</v>
      </c>
      <c r="X17" s="19">
        <v>2</v>
      </c>
      <c r="Y17" s="19">
        <v>2</v>
      </c>
      <c r="Z17" s="19">
        <v>2</v>
      </c>
      <c r="AA17" s="19">
        <v>2</v>
      </c>
      <c r="AB17" s="19">
        <v>2</v>
      </c>
      <c r="AC17" s="19">
        <v>2</v>
      </c>
      <c r="AD17" s="20">
        <f t="shared" si="9"/>
        <v>12</v>
      </c>
      <c r="AE17" s="21">
        <f t="shared" si="11"/>
        <v>2</v>
      </c>
      <c r="AF17" s="22" t="str">
        <f t="shared" si="6"/>
        <v>ІІ ур</v>
      </c>
      <c r="AG17" s="23">
        <f t="shared" si="7"/>
        <v>37</v>
      </c>
      <c r="AH17" s="24">
        <f t="shared" si="12"/>
        <v>1.7619047619047619</v>
      </c>
      <c r="AI17" s="22" t="str">
        <f t="shared" si="8"/>
        <v>ІІ ур</v>
      </c>
      <c r="AJ17" s="17"/>
    </row>
    <row r="18" spans="1:36" x14ac:dyDescent="0.25">
      <c r="A18" s="17"/>
      <c r="B18" s="19">
        <v>10</v>
      </c>
      <c r="C18" s="19" t="s">
        <v>83</v>
      </c>
      <c r="D18" s="19">
        <v>2</v>
      </c>
      <c r="E18" s="19">
        <v>2</v>
      </c>
      <c r="F18" s="19">
        <v>2</v>
      </c>
      <c r="G18" s="19">
        <v>2</v>
      </c>
      <c r="H18" s="20">
        <f t="shared" si="0"/>
        <v>8</v>
      </c>
      <c r="I18" s="21">
        <v>2</v>
      </c>
      <c r="J18" s="22" t="str">
        <f t="shared" si="1"/>
        <v>ІІ ур</v>
      </c>
      <c r="K18" s="19">
        <v>2</v>
      </c>
      <c r="L18" s="19">
        <v>2</v>
      </c>
      <c r="M18" s="19">
        <v>2</v>
      </c>
      <c r="N18" s="19">
        <v>1</v>
      </c>
      <c r="O18" s="20">
        <f t="shared" si="2"/>
        <v>7</v>
      </c>
      <c r="P18" s="21">
        <v>1.8</v>
      </c>
      <c r="Q18" s="22" t="str">
        <f t="shared" si="3"/>
        <v>ІІ ур</v>
      </c>
      <c r="R18" s="19">
        <v>2</v>
      </c>
      <c r="S18" s="19">
        <v>1</v>
      </c>
      <c r="T18" s="19">
        <v>2</v>
      </c>
      <c r="U18" s="20">
        <f t="shared" si="4"/>
        <v>5</v>
      </c>
      <c r="V18" s="21">
        <v>1.6</v>
      </c>
      <c r="W18" s="22" t="str">
        <f t="shared" si="5"/>
        <v>ІІ ур</v>
      </c>
      <c r="X18" s="19">
        <v>2</v>
      </c>
      <c r="Y18" s="19">
        <v>2</v>
      </c>
      <c r="Z18" s="19">
        <v>2</v>
      </c>
      <c r="AA18" s="19">
        <v>2</v>
      </c>
      <c r="AB18" s="19">
        <v>2</v>
      </c>
      <c r="AC18" s="19">
        <v>2</v>
      </c>
      <c r="AD18" s="20">
        <f t="shared" si="9"/>
        <v>12</v>
      </c>
      <c r="AE18" s="21">
        <f t="shared" si="11"/>
        <v>2</v>
      </c>
      <c r="AF18" s="22" t="str">
        <f t="shared" si="6"/>
        <v>ІІ ур</v>
      </c>
      <c r="AG18" s="23">
        <f t="shared" si="7"/>
        <v>32</v>
      </c>
      <c r="AH18" s="24">
        <f t="shared" si="12"/>
        <v>1.5238095238095237</v>
      </c>
      <c r="AI18" s="22" t="str">
        <f t="shared" si="8"/>
        <v>І ур</v>
      </c>
      <c r="AJ18" s="17"/>
    </row>
    <row r="19" spans="1:36" x14ac:dyDescent="0.25">
      <c r="A19" s="17"/>
      <c r="B19" s="19">
        <v>11</v>
      </c>
      <c r="C19" s="19" t="s">
        <v>58</v>
      </c>
      <c r="D19" s="19">
        <v>2</v>
      </c>
      <c r="E19" s="19">
        <v>2</v>
      </c>
      <c r="F19" s="19">
        <v>2</v>
      </c>
      <c r="G19" s="19">
        <v>2</v>
      </c>
      <c r="H19" s="20">
        <f t="shared" si="0"/>
        <v>8</v>
      </c>
      <c r="I19" s="21">
        <v>2</v>
      </c>
      <c r="J19" s="22" t="str">
        <f t="shared" si="1"/>
        <v>ІІ ур</v>
      </c>
      <c r="K19" s="19">
        <v>2</v>
      </c>
      <c r="L19" s="19">
        <v>2</v>
      </c>
      <c r="M19" s="19">
        <v>2</v>
      </c>
      <c r="N19" s="19">
        <v>2</v>
      </c>
      <c r="O19" s="20">
        <f t="shared" si="2"/>
        <v>8</v>
      </c>
      <c r="P19" s="21">
        <v>2</v>
      </c>
      <c r="Q19" s="22" t="str">
        <f t="shared" si="3"/>
        <v>ІІ ур</v>
      </c>
      <c r="R19" s="19">
        <v>2</v>
      </c>
      <c r="S19" s="19">
        <v>2</v>
      </c>
      <c r="T19" s="19">
        <v>2</v>
      </c>
      <c r="U19" s="20">
        <f t="shared" si="4"/>
        <v>6</v>
      </c>
      <c r="V19" s="21">
        <v>2</v>
      </c>
      <c r="W19" s="22" t="str">
        <f t="shared" si="5"/>
        <v>ІІ ур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f t="shared" si="9"/>
        <v>12</v>
      </c>
      <c r="AE19" s="21">
        <f t="shared" si="11"/>
        <v>2</v>
      </c>
      <c r="AF19" s="22" t="str">
        <f t="shared" si="6"/>
        <v>ІІ ур</v>
      </c>
      <c r="AG19" s="23">
        <f t="shared" si="7"/>
        <v>34</v>
      </c>
      <c r="AH19" s="24">
        <f t="shared" si="12"/>
        <v>1.6190476190476191</v>
      </c>
      <c r="AI19" s="22" t="str">
        <f t="shared" si="8"/>
        <v>ІІ ур</v>
      </c>
      <c r="AJ19" s="17"/>
    </row>
    <row r="20" spans="1:36" x14ac:dyDescent="0.25">
      <c r="A20" s="17"/>
      <c r="B20" s="19">
        <v>12</v>
      </c>
      <c r="C20" s="19" t="s">
        <v>59</v>
      </c>
      <c r="D20" s="19">
        <v>2</v>
      </c>
      <c r="E20" s="19">
        <v>2</v>
      </c>
      <c r="F20" s="19">
        <v>2</v>
      </c>
      <c r="G20" s="19">
        <v>2</v>
      </c>
      <c r="H20" s="20">
        <f t="shared" si="0"/>
        <v>8</v>
      </c>
      <c r="I20" s="21">
        <v>2</v>
      </c>
      <c r="J20" s="22" t="str">
        <f t="shared" si="1"/>
        <v>ІІ ур</v>
      </c>
      <c r="K20" s="19">
        <v>2</v>
      </c>
      <c r="L20" s="19">
        <v>2</v>
      </c>
      <c r="M20" s="19">
        <v>2</v>
      </c>
      <c r="N20" s="19">
        <v>2</v>
      </c>
      <c r="O20" s="20">
        <f t="shared" si="2"/>
        <v>8</v>
      </c>
      <c r="P20" s="21">
        <v>2</v>
      </c>
      <c r="Q20" s="22" t="str">
        <f t="shared" si="3"/>
        <v>ІІ ур</v>
      </c>
      <c r="R20" s="19">
        <v>2</v>
      </c>
      <c r="S20" s="19">
        <v>2</v>
      </c>
      <c r="T20" s="19">
        <v>2</v>
      </c>
      <c r="U20" s="20">
        <f t="shared" si="4"/>
        <v>6</v>
      </c>
      <c r="V20" s="21">
        <v>2</v>
      </c>
      <c r="W20" s="22" t="str">
        <f t="shared" si="5"/>
        <v>ІІ ур</v>
      </c>
      <c r="X20" s="19">
        <v>2</v>
      </c>
      <c r="Y20" s="19">
        <v>2</v>
      </c>
      <c r="Z20" s="19">
        <v>2</v>
      </c>
      <c r="AA20" s="19">
        <v>2</v>
      </c>
      <c r="AB20" s="19">
        <v>2</v>
      </c>
      <c r="AC20" s="19">
        <v>2</v>
      </c>
      <c r="AD20" s="20">
        <f t="shared" si="9"/>
        <v>12</v>
      </c>
      <c r="AE20" s="21">
        <f t="shared" si="11"/>
        <v>2</v>
      </c>
      <c r="AF20" s="22" t="str">
        <f t="shared" si="6"/>
        <v>ІІ ур</v>
      </c>
      <c r="AG20" s="23">
        <f t="shared" si="7"/>
        <v>34</v>
      </c>
      <c r="AH20" s="24">
        <f t="shared" si="12"/>
        <v>1.6190476190476191</v>
      </c>
      <c r="AI20" s="22" t="str">
        <f t="shared" si="8"/>
        <v>ІІ ур</v>
      </c>
      <c r="AJ20" s="17"/>
    </row>
    <row r="21" spans="1:36" x14ac:dyDescent="0.25">
      <c r="A21" s="17"/>
      <c r="B21" s="19">
        <v>13</v>
      </c>
      <c r="C21" s="19" t="s">
        <v>60</v>
      </c>
      <c r="D21" s="19">
        <v>1</v>
      </c>
      <c r="E21" s="19">
        <v>1</v>
      </c>
      <c r="F21" s="19">
        <v>2</v>
      </c>
      <c r="G21" s="19">
        <v>1</v>
      </c>
      <c r="H21" s="20">
        <f t="shared" si="0"/>
        <v>5</v>
      </c>
      <c r="I21" s="21">
        <v>1.2</v>
      </c>
      <c r="J21" s="22" t="str">
        <f t="shared" si="1"/>
        <v>І ур</v>
      </c>
      <c r="K21" s="19">
        <v>2</v>
      </c>
      <c r="L21" s="19">
        <v>2</v>
      </c>
      <c r="M21" s="19">
        <v>1</v>
      </c>
      <c r="N21" s="19">
        <v>1</v>
      </c>
      <c r="O21" s="20">
        <f t="shared" si="2"/>
        <v>6</v>
      </c>
      <c r="P21" s="21">
        <v>1.5</v>
      </c>
      <c r="Q21" s="22" t="str">
        <f t="shared" si="3"/>
        <v>І ур</v>
      </c>
      <c r="R21" s="19">
        <v>1</v>
      </c>
      <c r="S21" s="19">
        <v>1</v>
      </c>
      <c r="T21" s="19">
        <v>2</v>
      </c>
      <c r="U21" s="20">
        <f t="shared" si="4"/>
        <v>4</v>
      </c>
      <c r="V21" s="21">
        <v>1.3</v>
      </c>
      <c r="W21" s="22" t="str">
        <f t="shared" si="5"/>
        <v>І ур</v>
      </c>
      <c r="X21" s="19">
        <v>2</v>
      </c>
      <c r="Y21" s="19">
        <v>1</v>
      </c>
      <c r="Z21" s="19">
        <v>2</v>
      </c>
      <c r="AA21" s="19">
        <v>1</v>
      </c>
      <c r="AB21" s="19">
        <v>1</v>
      </c>
      <c r="AC21" s="19">
        <v>1</v>
      </c>
      <c r="AD21" s="20">
        <f t="shared" si="9"/>
        <v>8</v>
      </c>
      <c r="AE21" s="21">
        <f t="shared" si="11"/>
        <v>1.3333333333333333</v>
      </c>
      <c r="AF21" s="22" t="str">
        <f t="shared" si="6"/>
        <v>І ур</v>
      </c>
      <c r="AG21" s="23">
        <f t="shared" si="7"/>
        <v>23</v>
      </c>
      <c r="AH21" s="24">
        <f t="shared" si="12"/>
        <v>1.0952380952380953</v>
      </c>
      <c r="AI21" s="22" t="str">
        <f t="shared" si="8"/>
        <v>І ур</v>
      </c>
      <c r="AJ21" s="17"/>
    </row>
    <row r="22" spans="1:36" x14ac:dyDescent="0.25">
      <c r="A22" s="17"/>
      <c r="B22" s="19">
        <v>14</v>
      </c>
      <c r="C22" s="19" t="s">
        <v>61</v>
      </c>
      <c r="D22" s="19">
        <v>3</v>
      </c>
      <c r="E22" s="19">
        <v>2</v>
      </c>
      <c r="F22" s="19">
        <v>3</v>
      </c>
      <c r="G22" s="19">
        <v>2</v>
      </c>
      <c r="H22" s="20">
        <f t="shared" si="0"/>
        <v>10</v>
      </c>
      <c r="I22" s="21">
        <v>2.5</v>
      </c>
      <c r="J22" s="22" t="str">
        <f t="shared" si="1"/>
        <v>ІІ ур</v>
      </c>
      <c r="K22" s="19">
        <v>2</v>
      </c>
      <c r="L22" s="19">
        <v>2</v>
      </c>
      <c r="M22" s="19">
        <v>2</v>
      </c>
      <c r="N22" s="19">
        <v>2</v>
      </c>
      <c r="O22" s="20">
        <f t="shared" si="2"/>
        <v>8</v>
      </c>
      <c r="P22" s="21">
        <v>2</v>
      </c>
      <c r="Q22" s="22" t="str">
        <f t="shared" si="3"/>
        <v>ІІ ур</v>
      </c>
      <c r="R22" s="19">
        <v>2</v>
      </c>
      <c r="S22" s="19">
        <v>2</v>
      </c>
      <c r="T22" s="19">
        <v>2</v>
      </c>
      <c r="U22" s="20">
        <f t="shared" si="4"/>
        <v>6</v>
      </c>
      <c r="V22" s="21">
        <v>2</v>
      </c>
      <c r="W22" s="22" t="str">
        <f t="shared" si="5"/>
        <v>ІІ ур</v>
      </c>
      <c r="X22" s="19">
        <v>2</v>
      </c>
      <c r="Y22" s="19">
        <v>2</v>
      </c>
      <c r="Z22" s="19">
        <v>2</v>
      </c>
      <c r="AA22" s="19">
        <v>2</v>
      </c>
      <c r="AB22" s="19">
        <v>2</v>
      </c>
      <c r="AC22" s="19">
        <v>2</v>
      </c>
      <c r="AD22" s="20">
        <f t="shared" si="9"/>
        <v>12</v>
      </c>
      <c r="AE22" s="21">
        <f t="shared" si="11"/>
        <v>2</v>
      </c>
      <c r="AF22" s="22" t="str">
        <f t="shared" si="6"/>
        <v>ІІ ур</v>
      </c>
      <c r="AG22" s="23">
        <f t="shared" si="7"/>
        <v>36</v>
      </c>
      <c r="AH22" s="24">
        <f t="shared" si="12"/>
        <v>1.7142857142857142</v>
      </c>
      <c r="AI22" s="22" t="str">
        <f t="shared" si="8"/>
        <v>ІІ ур</v>
      </c>
      <c r="AJ22" s="17"/>
    </row>
    <row r="23" spans="1:36" x14ac:dyDescent="0.25">
      <c r="A23" s="17"/>
      <c r="B23" s="19">
        <v>15</v>
      </c>
      <c r="C23" s="19" t="s">
        <v>62</v>
      </c>
      <c r="D23" s="19">
        <v>2</v>
      </c>
      <c r="E23" s="19">
        <v>2</v>
      </c>
      <c r="F23" s="19">
        <v>2</v>
      </c>
      <c r="G23" s="19">
        <v>2</v>
      </c>
      <c r="H23" s="20">
        <f t="shared" si="0"/>
        <v>8</v>
      </c>
      <c r="I23" s="21">
        <v>2</v>
      </c>
      <c r="J23" s="22" t="str">
        <f t="shared" si="1"/>
        <v>ІІ ур</v>
      </c>
      <c r="K23" s="19">
        <v>2</v>
      </c>
      <c r="L23" s="19">
        <v>2</v>
      </c>
      <c r="M23" s="19">
        <v>2</v>
      </c>
      <c r="N23" s="19">
        <v>2</v>
      </c>
      <c r="O23" s="20">
        <f t="shared" si="2"/>
        <v>8</v>
      </c>
      <c r="P23" s="21">
        <v>2</v>
      </c>
      <c r="Q23" s="22" t="str">
        <f t="shared" si="3"/>
        <v>ІІ ур</v>
      </c>
      <c r="R23" s="19">
        <v>2</v>
      </c>
      <c r="S23" s="19">
        <v>2</v>
      </c>
      <c r="T23" s="19">
        <v>2</v>
      </c>
      <c r="U23" s="20">
        <f t="shared" si="4"/>
        <v>6</v>
      </c>
      <c r="V23" s="21">
        <v>2</v>
      </c>
      <c r="W23" s="22" t="str">
        <f t="shared" si="5"/>
        <v>ІІ ур</v>
      </c>
      <c r="X23" s="19">
        <v>2</v>
      </c>
      <c r="Y23" s="19">
        <v>2</v>
      </c>
      <c r="Z23" s="19">
        <v>2</v>
      </c>
      <c r="AA23" s="19">
        <v>2</v>
      </c>
      <c r="AB23" s="19">
        <v>2</v>
      </c>
      <c r="AC23" s="19">
        <v>2</v>
      </c>
      <c r="AD23" s="20">
        <f t="shared" si="9"/>
        <v>12</v>
      </c>
      <c r="AE23" s="21">
        <f t="shared" si="11"/>
        <v>2</v>
      </c>
      <c r="AF23" s="22" t="str">
        <f t="shared" si="6"/>
        <v>ІІ ур</v>
      </c>
      <c r="AG23" s="23">
        <f t="shared" si="7"/>
        <v>34</v>
      </c>
      <c r="AH23" s="24">
        <f t="shared" si="12"/>
        <v>1.6190476190476191</v>
      </c>
      <c r="AI23" s="22" t="str">
        <f t="shared" si="8"/>
        <v>ІІ ур</v>
      </c>
      <c r="AJ23" s="17"/>
    </row>
    <row r="24" spans="1:36" x14ac:dyDescent="0.25">
      <c r="A24" s="17"/>
      <c r="B24" s="74"/>
      <c r="C24" s="74"/>
      <c r="D24" s="66"/>
      <c r="E24" s="67"/>
      <c r="F24" s="67"/>
      <c r="G24" s="67"/>
      <c r="H24" s="68"/>
      <c r="I24" s="19" t="s">
        <v>16</v>
      </c>
      <c r="J24" s="25" t="s">
        <v>12</v>
      </c>
      <c r="K24" s="66"/>
      <c r="L24" s="67"/>
      <c r="M24" s="67"/>
      <c r="N24" s="67"/>
      <c r="O24" s="68"/>
      <c r="P24" s="19" t="s">
        <v>16</v>
      </c>
      <c r="Q24" s="25" t="s">
        <v>12</v>
      </c>
      <c r="R24" s="66"/>
      <c r="S24" s="67"/>
      <c r="T24" s="67"/>
      <c r="U24" s="68"/>
      <c r="V24" s="19" t="s">
        <v>16</v>
      </c>
      <c r="W24" s="25" t="s">
        <v>12</v>
      </c>
      <c r="X24" s="66"/>
      <c r="Y24" s="67"/>
      <c r="Z24" s="67"/>
      <c r="AA24" s="67"/>
      <c r="AB24" s="67"/>
      <c r="AC24" s="67"/>
      <c r="AD24" s="68"/>
      <c r="AE24" s="19" t="s">
        <v>16</v>
      </c>
      <c r="AF24" s="25" t="s">
        <v>12</v>
      </c>
      <c r="AG24" s="26"/>
      <c r="AH24" s="26"/>
      <c r="AI24" s="26"/>
      <c r="AJ24" s="17"/>
    </row>
    <row r="25" spans="1:36" x14ac:dyDescent="0.25">
      <c r="A25" s="17"/>
      <c r="B25" s="75"/>
      <c r="C25" s="75"/>
      <c r="D25" s="66" t="s">
        <v>21</v>
      </c>
      <c r="E25" s="67"/>
      <c r="F25" s="67"/>
      <c r="G25" s="67"/>
      <c r="H25" s="68"/>
      <c r="I25" s="27">
        <f>COUNTA(C9:C23)</f>
        <v>15</v>
      </c>
      <c r="J25" s="27">
        <v>100</v>
      </c>
      <c r="K25" s="66" t="s">
        <v>21</v>
      </c>
      <c r="L25" s="67"/>
      <c r="M25" s="67"/>
      <c r="N25" s="67"/>
      <c r="O25" s="68"/>
      <c r="P25" s="27">
        <f>COUNTA(C9:C23)</f>
        <v>15</v>
      </c>
      <c r="Q25" s="27">
        <v>100</v>
      </c>
      <c r="R25" s="66" t="s">
        <v>21</v>
      </c>
      <c r="S25" s="67"/>
      <c r="T25" s="67"/>
      <c r="U25" s="68"/>
      <c r="V25" s="27">
        <f>COUNTA(C9:C23)</f>
        <v>15</v>
      </c>
      <c r="W25" s="27">
        <v>100</v>
      </c>
      <c r="X25" s="66" t="s">
        <v>21</v>
      </c>
      <c r="Y25" s="67"/>
      <c r="Z25" s="67"/>
      <c r="AA25" s="67"/>
      <c r="AB25" s="67"/>
      <c r="AC25" s="67"/>
      <c r="AD25" s="68"/>
      <c r="AE25" s="27">
        <f>COUNTA(C9:C23)</f>
        <v>15</v>
      </c>
      <c r="AF25" s="27">
        <v>100</v>
      </c>
      <c r="AG25" s="26"/>
      <c r="AH25" s="26"/>
      <c r="AI25" s="26"/>
      <c r="AJ25" s="17"/>
    </row>
    <row r="26" spans="1:36" x14ac:dyDescent="0.25">
      <c r="A26" s="17"/>
      <c r="B26" s="75"/>
      <c r="C26" s="75"/>
      <c r="D26" s="66" t="s">
        <v>26</v>
      </c>
      <c r="E26" s="67"/>
      <c r="F26" s="67"/>
      <c r="G26" s="67"/>
      <c r="H26" s="68"/>
      <c r="I26" s="28">
        <f>COUNTIF(J9:J23,"І ур")</f>
        <v>5</v>
      </c>
      <c r="J26" s="29">
        <f>(I26/I25)*100</f>
        <v>33.333333333333329</v>
      </c>
      <c r="K26" s="66" t="s">
        <v>26</v>
      </c>
      <c r="L26" s="67"/>
      <c r="M26" s="67"/>
      <c r="N26" s="67"/>
      <c r="O26" s="68"/>
      <c r="P26" s="28">
        <f>COUNTIF(Q9:Q23,"І ур")</f>
        <v>4</v>
      </c>
      <c r="Q26" s="29">
        <f>(P26/P25)*100</f>
        <v>26.666666666666668</v>
      </c>
      <c r="R26" s="66" t="s">
        <v>26</v>
      </c>
      <c r="S26" s="67"/>
      <c r="T26" s="67"/>
      <c r="U26" s="68"/>
      <c r="V26" s="28">
        <f>COUNTIF(W9:W23,"І ур")</f>
        <v>3</v>
      </c>
      <c r="W26" s="29">
        <f>(V26/V25)*100</f>
        <v>20</v>
      </c>
      <c r="X26" s="66" t="s">
        <v>26</v>
      </c>
      <c r="Y26" s="67"/>
      <c r="Z26" s="67"/>
      <c r="AA26" s="67"/>
      <c r="AB26" s="67"/>
      <c r="AC26" s="67"/>
      <c r="AD26" s="68"/>
      <c r="AE26" s="28">
        <f>COUNTIF(AF9:AF23,"І ур")</f>
        <v>5</v>
      </c>
      <c r="AF26" s="29">
        <f>(AE26/AE25)*100</f>
        <v>33.333333333333329</v>
      </c>
      <c r="AG26" s="26"/>
      <c r="AH26" s="26"/>
      <c r="AI26" s="26"/>
      <c r="AJ26" s="17"/>
    </row>
    <row r="27" spans="1:36" x14ac:dyDescent="0.25">
      <c r="A27" s="17"/>
      <c r="B27" s="75"/>
      <c r="C27" s="75"/>
      <c r="D27" s="66" t="s">
        <v>27</v>
      </c>
      <c r="E27" s="67"/>
      <c r="F27" s="67"/>
      <c r="G27" s="67"/>
      <c r="H27" s="68"/>
      <c r="I27" s="28">
        <f>COUNTIF(J9:J23,"ІІ ур")</f>
        <v>9</v>
      </c>
      <c r="J27" s="29">
        <f>(I27/I25)*100</f>
        <v>60</v>
      </c>
      <c r="K27" s="66" t="s">
        <v>27</v>
      </c>
      <c r="L27" s="67"/>
      <c r="M27" s="67"/>
      <c r="N27" s="67"/>
      <c r="O27" s="68"/>
      <c r="P27" s="28">
        <f>COUNTIF(Q9:Q23,"ІІ ур")</f>
        <v>11</v>
      </c>
      <c r="Q27" s="29">
        <f>(P27/P25)*100</f>
        <v>73.333333333333329</v>
      </c>
      <c r="R27" s="66" t="s">
        <v>27</v>
      </c>
      <c r="S27" s="67"/>
      <c r="T27" s="67"/>
      <c r="U27" s="68"/>
      <c r="V27" s="28">
        <f>COUNTIF(W9:W23,"ІІ ур")</f>
        <v>12</v>
      </c>
      <c r="W27" s="29">
        <f>(V27/V25)*100</f>
        <v>80</v>
      </c>
      <c r="X27" s="66" t="s">
        <v>27</v>
      </c>
      <c r="Y27" s="67"/>
      <c r="Z27" s="67"/>
      <c r="AA27" s="67"/>
      <c r="AB27" s="67"/>
      <c r="AC27" s="67"/>
      <c r="AD27" s="68"/>
      <c r="AE27" s="28">
        <f>COUNTIF(AF9:AF23,"ІІ ур")</f>
        <v>10</v>
      </c>
      <c r="AF27" s="29">
        <f>(AE27/AE25)*100</f>
        <v>66.666666666666657</v>
      </c>
      <c r="AG27" s="26"/>
      <c r="AH27" s="26"/>
      <c r="AI27" s="26"/>
      <c r="AJ27" s="17"/>
    </row>
    <row r="28" spans="1:36" x14ac:dyDescent="0.25">
      <c r="A28" s="17"/>
      <c r="B28" s="75"/>
      <c r="C28" s="75"/>
      <c r="D28" s="66" t="s">
        <v>28</v>
      </c>
      <c r="E28" s="67"/>
      <c r="F28" s="67"/>
      <c r="G28" s="67"/>
      <c r="H28" s="68"/>
      <c r="I28" s="28">
        <f>COUNTIF(J9:J23,"ІІІ ур")</f>
        <v>1</v>
      </c>
      <c r="J28" s="29">
        <f>(I28/I25)*100</f>
        <v>6.666666666666667</v>
      </c>
      <c r="K28" s="66" t="s">
        <v>28</v>
      </c>
      <c r="L28" s="67"/>
      <c r="M28" s="67"/>
      <c r="N28" s="67"/>
      <c r="O28" s="68"/>
      <c r="P28" s="28">
        <f>COUNTIF(Q9:Q23,"ІІІ ур")</f>
        <v>0</v>
      </c>
      <c r="Q28" s="29">
        <f>(P28/P25)*100</f>
        <v>0</v>
      </c>
      <c r="R28" s="66" t="s">
        <v>28</v>
      </c>
      <c r="S28" s="67"/>
      <c r="T28" s="67"/>
      <c r="U28" s="68"/>
      <c r="V28" s="28">
        <f>COUNTIF(W9:W23,"ІІІ ур")</f>
        <v>0</v>
      </c>
      <c r="W28" s="29">
        <f>(V28/V25)*100</f>
        <v>0</v>
      </c>
      <c r="X28" s="66" t="s">
        <v>28</v>
      </c>
      <c r="Y28" s="67"/>
      <c r="Z28" s="67"/>
      <c r="AA28" s="67"/>
      <c r="AB28" s="67"/>
      <c r="AC28" s="67"/>
      <c r="AD28" s="68"/>
      <c r="AE28" s="28">
        <f>COUNTIF(AF9:AF23,"ІІІ ур")</f>
        <v>0</v>
      </c>
      <c r="AF28" s="29">
        <f>(AE28/AE25)*100</f>
        <v>0</v>
      </c>
      <c r="AG28" s="26"/>
      <c r="AH28" s="26"/>
      <c r="AI28" s="26"/>
      <c r="AJ28" s="17"/>
    </row>
    <row r="29" spans="1:36" x14ac:dyDescent="0.25">
      <c r="A29" s="17"/>
      <c r="B29" s="75"/>
      <c r="C29" s="75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19" t="s">
        <v>16</v>
      </c>
      <c r="AI29" s="25" t="s">
        <v>12</v>
      </c>
      <c r="AJ29" s="17"/>
    </row>
    <row r="30" spans="1:36" x14ac:dyDescent="0.25">
      <c r="A30" s="17"/>
      <c r="B30" s="75"/>
      <c r="C30" s="75"/>
      <c r="D30" s="77" t="s">
        <v>22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9"/>
      <c r="AH30" s="27">
        <f>COUNTA(C9:C23)</f>
        <v>15</v>
      </c>
      <c r="AI30" s="27">
        <v>100</v>
      </c>
      <c r="AJ30" s="17"/>
    </row>
    <row r="31" spans="1:36" x14ac:dyDescent="0.25">
      <c r="A31" s="17"/>
      <c r="B31" s="75"/>
      <c r="C31" s="75"/>
      <c r="D31" s="73" t="s">
        <v>23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28">
        <f>COUNTIF(AI9:AI23,"І ур")</f>
        <v>7</v>
      </c>
      <c r="AI31" s="29">
        <f>(AH31/AH30)*100</f>
        <v>46.666666666666664</v>
      </c>
      <c r="AJ31" s="17"/>
    </row>
    <row r="32" spans="1:36" x14ac:dyDescent="0.25">
      <c r="A32" s="17"/>
      <c r="B32" s="75"/>
      <c r="C32" s="75"/>
      <c r="D32" s="73" t="s">
        <v>29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28">
        <f>COUNTIF(AI9:AI23,"ІІ ур")</f>
        <v>8</v>
      </c>
      <c r="AI32" s="29">
        <f>(AH32/AH30)*100</f>
        <v>53.333333333333336</v>
      </c>
      <c r="AJ32" s="17"/>
    </row>
    <row r="33" spans="1:36" x14ac:dyDescent="0.25">
      <c r="A33" s="17"/>
      <c r="B33" s="76"/>
      <c r="C33" s="76"/>
      <c r="D33" s="73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28">
        <f>COUNTIF(AI9:AI23,"ІІІ ур")</f>
        <v>0</v>
      </c>
      <c r="AI33" s="29">
        <f>(AH33/AH30)*100</f>
        <v>0</v>
      </c>
      <c r="AJ33" s="17"/>
    </row>
    <row r="34" spans="1:3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85" spans="8:9" x14ac:dyDescent="0.25">
      <c r="H85">
        <v>1</v>
      </c>
      <c r="I85" t="s">
        <v>18</v>
      </c>
    </row>
    <row r="86" spans="8:9" x14ac:dyDescent="0.25">
      <c r="H86">
        <v>1.6</v>
      </c>
      <c r="I86" t="s">
        <v>19</v>
      </c>
    </row>
    <row r="87" spans="8:9" x14ac:dyDescent="0.25">
      <c r="H87">
        <v>2.6</v>
      </c>
      <c r="I87" t="s">
        <v>20</v>
      </c>
    </row>
  </sheetData>
  <autoFilter ref="AI1:AI35"/>
  <mergeCells count="52">
    <mergeCell ref="A2:AJ2"/>
    <mergeCell ref="A3:AJ3"/>
    <mergeCell ref="A4:AJ4"/>
    <mergeCell ref="B6:AI6"/>
    <mergeCell ref="B7:B8"/>
    <mergeCell ref="C7:C8"/>
    <mergeCell ref="D7:G7"/>
    <mergeCell ref="K7:N7"/>
    <mergeCell ref="R7:T7"/>
    <mergeCell ref="X7:AC7"/>
    <mergeCell ref="U7:U8"/>
    <mergeCell ref="AG7:AG8"/>
    <mergeCell ref="AH7:AH8"/>
    <mergeCell ref="AI7:AI8"/>
    <mergeCell ref="H7:H8"/>
    <mergeCell ref="I7:I8"/>
    <mergeCell ref="D29:AG29"/>
    <mergeCell ref="D31:AG31"/>
    <mergeCell ref="D32:AG32"/>
    <mergeCell ref="D33:AG33"/>
    <mergeCell ref="B24:B33"/>
    <mergeCell ref="C24:C33"/>
    <mergeCell ref="D30:AG30"/>
    <mergeCell ref="R25:U25"/>
    <mergeCell ref="X24:AD24"/>
    <mergeCell ref="X25:AD25"/>
    <mergeCell ref="D24:H24"/>
    <mergeCell ref="D25:H25"/>
    <mergeCell ref="K24:O24"/>
    <mergeCell ref="K25:O25"/>
    <mergeCell ref="R24:U24"/>
    <mergeCell ref="K26:O26"/>
    <mergeCell ref="W7:W8"/>
    <mergeCell ref="AD7:AD8"/>
    <mergeCell ref="AE7:AE8"/>
    <mergeCell ref="AF7:AF8"/>
    <mergeCell ref="J7:J8"/>
    <mergeCell ref="O7:O8"/>
    <mergeCell ref="P7:P8"/>
    <mergeCell ref="Q7:Q8"/>
    <mergeCell ref="V7:V8"/>
    <mergeCell ref="K27:O27"/>
    <mergeCell ref="K28:O28"/>
    <mergeCell ref="D26:H26"/>
    <mergeCell ref="D27:H27"/>
    <mergeCell ref="D28:H28"/>
    <mergeCell ref="R26:U26"/>
    <mergeCell ref="R27:U27"/>
    <mergeCell ref="R28:U28"/>
    <mergeCell ref="X26:AD26"/>
    <mergeCell ref="X27:AD27"/>
    <mergeCell ref="X28:AD2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topLeftCell="B1" zoomScale="70" zoomScaleNormal="70" workbookViewId="0">
      <selection activeCell="C24" sqref="C24"/>
    </sheetView>
  </sheetViews>
  <sheetFormatPr defaultRowHeight="15" x14ac:dyDescent="0.25"/>
  <cols>
    <col min="1" max="1" width="2.28515625" hidden="1" customWidth="1"/>
    <col min="2" max="2" width="3.42578125" customWidth="1"/>
    <col min="3" max="3" width="17.5703125" customWidth="1"/>
    <col min="4" max="4" width="3.42578125" customWidth="1"/>
    <col min="5" max="7" width="3.28515625" customWidth="1"/>
    <col min="8" max="8" width="4.140625" customWidth="1"/>
    <col min="9" max="9" width="4.5703125" customWidth="1"/>
    <col min="10" max="10" width="4.7109375" customWidth="1"/>
    <col min="11" max="12" width="3.28515625" customWidth="1"/>
    <col min="13" max="13" width="3.140625" customWidth="1"/>
    <col min="14" max="14" width="3.28515625" customWidth="1"/>
    <col min="15" max="15" width="2.5703125" customWidth="1"/>
    <col min="16" max="16" width="3.7109375" customWidth="1"/>
    <col min="17" max="17" width="4.28515625" customWidth="1"/>
    <col min="18" max="18" width="4.7109375" customWidth="1"/>
    <col min="19" max="19" width="3.42578125" customWidth="1"/>
    <col min="20" max="20" width="3.28515625" customWidth="1"/>
    <col min="21" max="21" width="3.7109375" customWidth="1"/>
    <col min="22" max="22" width="3.140625" customWidth="1"/>
    <col min="23" max="23" width="3.85546875" customWidth="1"/>
    <col min="24" max="24" width="4.28515625" customWidth="1"/>
    <col min="25" max="25" width="4.140625" customWidth="1"/>
    <col min="26" max="26" width="3.28515625" customWidth="1"/>
    <col min="27" max="27" width="2.85546875" customWidth="1"/>
    <col min="28" max="28" width="3.42578125" customWidth="1"/>
    <col min="29" max="29" width="3.140625" customWidth="1"/>
    <col min="30" max="30" width="3.28515625" customWidth="1"/>
    <col min="31" max="31" width="4" customWidth="1"/>
    <col min="32" max="32" width="3.28515625" customWidth="1"/>
    <col min="33" max="33" width="4.42578125" customWidth="1"/>
    <col min="34" max="34" width="3.140625" customWidth="1"/>
    <col min="35" max="35" width="3.7109375" customWidth="1"/>
    <col min="36" max="36" width="4.85546875" customWidth="1"/>
  </cols>
  <sheetData>
    <row r="1" spans="1:37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x14ac:dyDescent="0.25">
      <c r="A2" s="51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x14ac:dyDescent="0.2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5" spans="1:37" x14ac:dyDescent="0.25">
      <c r="B5" s="101" t="s">
        <v>2</v>
      </c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1"/>
      <c r="AI5" s="101"/>
      <c r="AJ5" s="101"/>
    </row>
    <row r="6" spans="1:37" x14ac:dyDescent="0.25">
      <c r="B6" s="103" t="s">
        <v>3</v>
      </c>
      <c r="C6" s="63" t="s">
        <v>4</v>
      </c>
      <c r="D6" s="103" t="s">
        <v>5</v>
      </c>
      <c r="E6" s="103"/>
      <c r="F6" s="103"/>
      <c r="G6" s="103"/>
      <c r="H6" s="100" t="s">
        <v>15</v>
      </c>
      <c r="I6" s="97" t="s">
        <v>13</v>
      </c>
      <c r="J6" s="98" t="s">
        <v>17</v>
      </c>
      <c r="K6" s="99" t="s">
        <v>6</v>
      </c>
      <c r="L6" s="99"/>
      <c r="M6" s="99"/>
      <c r="N6" s="99"/>
      <c r="O6" s="99"/>
      <c r="P6" s="100" t="s">
        <v>15</v>
      </c>
      <c r="Q6" s="97" t="s">
        <v>13</v>
      </c>
      <c r="R6" s="98" t="s">
        <v>17</v>
      </c>
      <c r="S6" s="99" t="s">
        <v>7</v>
      </c>
      <c r="T6" s="99"/>
      <c r="U6" s="99"/>
      <c r="V6" s="100" t="s">
        <v>15</v>
      </c>
      <c r="W6" s="97" t="s">
        <v>13</v>
      </c>
      <c r="X6" s="98" t="s">
        <v>17</v>
      </c>
      <c r="Y6" s="99" t="s">
        <v>8</v>
      </c>
      <c r="Z6" s="99"/>
      <c r="AA6" s="99"/>
      <c r="AB6" s="99"/>
      <c r="AC6" s="99"/>
      <c r="AD6" s="99"/>
      <c r="AE6" s="100" t="s">
        <v>15</v>
      </c>
      <c r="AF6" s="97" t="s">
        <v>13</v>
      </c>
      <c r="AG6" s="98" t="s">
        <v>17</v>
      </c>
      <c r="AH6" s="92" t="s">
        <v>9</v>
      </c>
      <c r="AI6" s="94" t="s">
        <v>10</v>
      </c>
      <c r="AJ6" s="95" t="s">
        <v>11</v>
      </c>
    </row>
    <row r="7" spans="1:37" ht="67.150000000000006" customHeight="1" x14ac:dyDescent="0.25">
      <c r="B7" s="103"/>
      <c r="C7" s="103"/>
      <c r="D7" s="13" t="s">
        <v>86</v>
      </c>
      <c r="E7" s="13" t="s">
        <v>88</v>
      </c>
      <c r="F7" s="13" t="s">
        <v>87</v>
      </c>
      <c r="G7" s="13" t="s">
        <v>89</v>
      </c>
      <c r="H7" s="100"/>
      <c r="I7" s="97"/>
      <c r="J7" s="98"/>
      <c r="K7" s="13" t="s">
        <v>90</v>
      </c>
      <c r="L7" s="13" t="s">
        <v>91</v>
      </c>
      <c r="M7" s="13" t="s">
        <v>92</v>
      </c>
      <c r="N7" s="13" t="s">
        <v>93</v>
      </c>
      <c r="O7" s="13" t="s">
        <v>94</v>
      </c>
      <c r="P7" s="100"/>
      <c r="Q7" s="97"/>
      <c r="R7" s="98"/>
      <c r="S7" s="13" t="s">
        <v>95</v>
      </c>
      <c r="T7" s="13" t="s">
        <v>96</v>
      </c>
      <c r="U7" s="13" t="s">
        <v>97</v>
      </c>
      <c r="V7" s="100"/>
      <c r="W7" s="97"/>
      <c r="X7" s="98"/>
      <c r="Y7" s="13" t="s">
        <v>98</v>
      </c>
      <c r="Z7" s="13" t="s">
        <v>99</v>
      </c>
      <c r="AA7" s="13" t="s">
        <v>100</v>
      </c>
      <c r="AB7" s="13" t="s">
        <v>101</v>
      </c>
      <c r="AC7" s="13" t="s">
        <v>102</v>
      </c>
      <c r="AD7" s="13" t="s">
        <v>103</v>
      </c>
      <c r="AE7" s="100"/>
      <c r="AF7" s="97"/>
      <c r="AG7" s="98"/>
      <c r="AH7" s="93"/>
      <c r="AI7" s="94"/>
      <c r="AJ7" s="96"/>
    </row>
    <row r="8" spans="1:37" x14ac:dyDescent="0.25">
      <c r="B8" s="1">
        <v>1</v>
      </c>
      <c r="C8" s="19" t="s">
        <v>49</v>
      </c>
      <c r="D8" s="1">
        <v>3</v>
      </c>
      <c r="E8" s="1">
        <v>3</v>
      </c>
      <c r="F8" s="1">
        <v>3</v>
      </c>
      <c r="G8" s="1">
        <v>3</v>
      </c>
      <c r="H8" s="4">
        <f t="shared" ref="H8:H23" si="0">SUM(D8:G8)</f>
        <v>12</v>
      </c>
      <c r="I8" s="6">
        <v>3</v>
      </c>
      <c r="J8" s="12" t="s">
        <v>106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4">
        <f t="shared" ref="P8:P23" si="1">SUM(K8:O8)</f>
        <v>15</v>
      </c>
      <c r="Q8" s="6">
        <v>3</v>
      </c>
      <c r="R8" s="12" t="s">
        <v>106</v>
      </c>
      <c r="S8" s="1">
        <v>3</v>
      </c>
      <c r="T8" s="1">
        <v>3</v>
      </c>
      <c r="U8" s="1">
        <v>3</v>
      </c>
      <c r="V8" s="4">
        <f t="shared" ref="V8:V23" si="2">SUM(S8:U8)</f>
        <v>9</v>
      </c>
      <c r="W8" s="6">
        <v>3</v>
      </c>
      <c r="X8" s="12" t="s">
        <v>106</v>
      </c>
      <c r="Y8" s="1">
        <v>3</v>
      </c>
      <c r="Z8" s="1">
        <v>3</v>
      </c>
      <c r="AA8" s="1">
        <v>3</v>
      </c>
      <c r="AB8" s="1">
        <v>3</v>
      </c>
      <c r="AC8" s="1">
        <v>3</v>
      </c>
      <c r="AD8" s="1">
        <v>3</v>
      </c>
      <c r="AE8" s="4">
        <f>SUM(Y8:AD8)</f>
        <v>18</v>
      </c>
      <c r="AF8" s="6">
        <f>AE8/6</f>
        <v>3</v>
      </c>
      <c r="AG8" s="12" t="s">
        <v>106</v>
      </c>
      <c r="AH8" s="5">
        <f t="shared" ref="AH8:AH23" si="3">H8+P8+V8+AE8</f>
        <v>54</v>
      </c>
      <c r="AI8" s="7">
        <v>3</v>
      </c>
      <c r="AJ8" s="12" t="s">
        <v>106</v>
      </c>
    </row>
    <row r="9" spans="1:37" x14ac:dyDescent="0.25">
      <c r="B9" s="1">
        <v>2</v>
      </c>
      <c r="C9" s="19" t="s">
        <v>85</v>
      </c>
      <c r="D9" s="1">
        <v>1</v>
      </c>
      <c r="E9" s="1">
        <v>2</v>
      </c>
      <c r="F9" s="1">
        <v>1</v>
      </c>
      <c r="G9" s="1">
        <v>2</v>
      </c>
      <c r="H9" s="4">
        <v>6</v>
      </c>
      <c r="I9" s="6">
        <v>1.3</v>
      </c>
      <c r="J9" s="12" t="s">
        <v>105</v>
      </c>
      <c r="K9" s="1">
        <v>2</v>
      </c>
      <c r="L9" s="1">
        <v>1</v>
      </c>
      <c r="M9" s="1">
        <v>2</v>
      </c>
      <c r="N9" s="1">
        <v>1</v>
      </c>
      <c r="O9" s="1">
        <v>1</v>
      </c>
      <c r="P9" s="4">
        <v>7</v>
      </c>
      <c r="Q9" s="6">
        <v>1.4</v>
      </c>
      <c r="R9" s="12" t="s">
        <v>105</v>
      </c>
      <c r="S9" s="1">
        <v>2</v>
      </c>
      <c r="T9" s="1">
        <v>2</v>
      </c>
      <c r="U9" s="1">
        <v>1</v>
      </c>
      <c r="V9" s="4">
        <v>5</v>
      </c>
      <c r="W9" s="6">
        <v>1.6</v>
      </c>
      <c r="X9" s="12" t="s">
        <v>104</v>
      </c>
      <c r="Y9" s="1">
        <v>1</v>
      </c>
      <c r="Z9" s="1">
        <v>1</v>
      </c>
      <c r="AA9" s="1">
        <v>2</v>
      </c>
      <c r="AB9" s="1">
        <v>2</v>
      </c>
      <c r="AC9" s="1">
        <v>1</v>
      </c>
      <c r="AD9" s="1">
        <v>1</v>
      </c>
      <c r="AE9" s="4">
        <v>8</v>
      </c>
      <c r="AF9" s="6">
        <v>1.3</v>
      </c>
      <c r="AG9" s="12" t="s">
        <v>105</v>
      </c>
      <c r="AH9" s="5">
        <v>26</v>
      </c>
      <c r="AI9" s="7">
        <v>1.4</v>
      </c>
      <c r="AJ9" s="12" t="s">
        <v>105</v>
      </c>
    </row>
    <row r="10" spans="1:37" x14ac:dyDescent="0.25">
      <c r="B10" s="1">
        <v>3</v>
      </c>
      <c r="C10" s="19" t="s">
        <v>50</v>
      </c>
      <c r="D10" s="1">
        <v>2</v>
      </c>
      <c r="E10" s="1">
        <v>2</v>
      </c>
      <c r="F10" s="1">
        <v>2</v>
      </c>
      <c r="G10" s="1">
        <v>2</v>
      </c>
      <c r="H10" s="4">
        <f t="shared" si="0"/>
        <v>8</v>
      </c>
      <c r="I10" s="6">
        <v>2</v>
      </c>
      <c r="J10" s="12" t="s">
        <v>104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4">
        <f t="shared" si="1"/>
        <v>10</v>
      </c>
      <c r="Q10" s="6">
        <v>3</v>
      </c>
      <c r="R10" s="12" t="s">
        <v>106</v>
      </c>
      <c r="S10" s="1">
        <v>2</v>
      </c>
      <c r="T10" s="1">
        <v>2</v>
      </c>
      <c r="U10" s="1">
        <v>2</v>
      </c>
      <c r="V10" s="4">
        <f t="shared" si="2"/>
        <v>6</v>
      </c>
      <c r="W10" s="6">
        <v>1.8</v>
      </c>
      <c r="X10" s="12" t="s">
        <v>104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4">
        <f t="shared" ref="AE10:AE24" si="4">SUM(Y10:AD10)</f>
        <v>12</v>
      </c>
      <c r="AF10" s="6">
        <f t="shared" ref="AF10:AF24" si="5">AE10/6</f>
        <v>2</v>
      </c>
      <c r="AG10" s="12" t="s">
        <v>104</v>
      </c>
      <c r="AH10" s="5">
        <f t="shared" si="3"/>
        <v>36</v>
      </c>
      <c r="AI10" s="7">
        <v>2</v>
      </c>
      <c r="AJ10" s="12" t="s">
        <v>104</v>
      </c>
    </row>
    <row r="11" spans="1:37" x14ac:dyDescent="0.25">
      <c r="B11" s="1">
        <v>4</v>
      </c>
      <c r="C11" s="19" t="s">
        <v>51</v>
      </c>
      <c r="D11" s="1">
        <v>3</v>
      </c>
      <c r="E11" s="1">
        <v>2</v>
      </c>
      <c r="F11" s="1">
        <v>3</v>
      </c>
      <c r="G11" s="1">
        <v>2</v>
      </c>
      <c r="H11" s="4">
        <f t="shared" si="0"/>
        <v>10</v>
      </c>
      <c r="I11" s="6">
        <f t="shared" ref="I11:I20" si="6">H11/6</f>
        <v>1.6666666666666667</v>
      </c>
      <c r="J11" s="12" t="s">
        <v>104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4">
        <f t="shared" si="1"/>
        <v>15</v>
      </c>
      <c r="Q11" s="6">
        <v>3</v>
      </c>
      <c r="R11" s="12" t="s">
        <v>106</v>
      </c>
      <c r="S11" s="1">
        <v>2</v>
      </c>
      <c r="T11" s="1">
        <v>3</v>
      </c>
      <c r="U11" s="1">
        <v>3</v>
      </c>
      <c r="V11" s="4">
        <f t="shared" si="2"/>
        <v>8</v>
      </c>
      <c r="W11" s="6">
        <v>2.6</v>
      </c>
      <c r="X11" s="12" t="s">
        <v>106</v>
      </c>
      <c r="Y11" s="1">
        <v>2</v>
      </c>
      <c r="Z11" s="1">
        <v>3</v>
      </c>
      <c r="AA11" s="1">
        <v>2</v>
      </c>
      <c r="AB11" s="1">
        <v>3</v>
      </c>
      <c r="AC11" s="1">
        <v>3</v>
      </c>
      <c r="AD11" s="1">
        <v>2</v>
      </c>
      <c r="AE11" s="4">
        <f t="shared" si="4"/>
        <v>15</v>
      </c>
      <c r="AF11" s="6">
        <f t="shared" si="5"/>
        <v>2.5</v>
      </c>
      <c r="AG11" s="12" t="s">
        <v>106</v>
      </c>
      <c r="AH11" s="5">
        <f t="shared" si="3"/>
        <v>48</v>
      </c>
      <c r="AI11" s="7">
        <v>2.8</v>
      </c>
      <c r="AJ11" s="12" t="s">
        <v>106</v>
      </c>
    </row>
    <row r="12" spans="1:37" x14ac:dyDescent="0.25">
      <c r="B12" s="1">
        <v>5</v>
      </c>
      <c r="C12" s="19" t="s">
        <v>52</v>
      </c>
      <c r="D12" s="1">
        <v>3</v>
      </c>
      <c r="E12" s="1">
        <v>3</v>
      </c>
      <c r="F12" s="1">
        <v>3</v>
      </c>
      <c r="G12" s="1">
        <v>3</v>
      </c>
      <c r="H12" s="4">
        <f t="shared" si="0"/>
        <v>12</v>
      </c>
      <c r="I12" s="6">
        <v>3</v>
      </c>
      <c r="J12" s="12" t="s">
        <v>106</v>
      </c>
      <c r="K12" s="1">
        <v>3</v>
      </c>
      <c r="L12" s="1">
        <v>3</v>
      </c>
      <c r="M12" s="1">
        <v>3</v>
      </c>
      <c r="N12" s="1">
        <v>3</v>
      </c>
      <c r="O12" s="1">
        <v>3</v>
      </c>
      <c r="P12" s="4">
        <f t="shared" si="1"/>
        <v>15</v>
      </c>
      <c r="Q12" s="6">
        <v>3</v>
      </c>
      <c r="R12" s="12" t="s">
        <v>106</v>
      </c>
      <c r="S12" s="1">
        <v>3</v>
      </c>
      <c r="T12" s="1">
        <v>3</v>
      </c>
      <c r="U12" s="1">
        <v>3</v>
      </c>
      <c r="V12" s="4">
        <f t="shared" si="2"/>
        <v>9</v>
      </c>
      <c r="W12" s="6">
        <v>3</v>
      </c>
      <c r="X12" s="12" t="s">
        <v>106</v>
      </c>
      <c r="Y12" s="1">
        <v>3</v>
      </c>
      <c r="Z12" s="1">
        <v>3</v>
      </c>
      <c r="AA12" s="1">
        <v>3</v>
      </c>
      <c r="AB12" s="1">
        <v>3</v>
      </c>
      <c r="AC12" s="1">
        <v>3</v>
      </c>
      <c r="AD12" s="1">
        <v>3</v>
      </c>
      <c r="AE12" s="4">
        <f t="shared" si="4"/>
        <v>18</v>
      </c>
      <c r="AF12" s="6">
        <f t="shared" si="5"/>
        <v>3</v>
      </c>
      <c r="AG12" s="12" t="s">
        <v>106</v>
      </c>
      <c r="AH12" s="5">
        <f t="shared" si="3"/>
        <v>54</v>
      </c>
      <c r="AI12" s="7">
        <v>3</v>
      </c>
      <c r="AJ12" s="12" t="s">
        <v>106</v>
      </c>
    </row>
    <row r="13" spans="1:37" x14ac:dyDescent="0.25">
      <c r="B13" s="1">
        <v>6</v>
      </c>
      <c r="C13" s="19" t="s">
        <v>53</v>
      </c>
      <c r="D13" s="1">
        <v>3</v>
      </c>
      <c r="E13" s="1">
        <v>3</v>
      </c>
      <c r="F13" s="1">
        <v>3</v>
      </c>
      <c r="G13" s="1">
        <v>3</v>
      </c>
      <c r="H13" s="4">
        <f t="shared" si="0"/>
        <v>12</v>
      </c>
      <c r="I13" s="6">
        <v>3</v>
      </c>
      <c r="J13" s="12" t="s">
        <v>106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4">
        <f t="shared" si="1"/>
        <v>15</v>
      </c>
      <c r="Q13" s="6">
        <v>3</v>
      </c>
      <c r="R13" s="12" t="s">
        <v>106</v>
      </c>
      <c r="S13" s="1">
        <v>3</v>
      </c>
      <c r="T13" s="1">
        <v>3</v>
      </c>
      <c r="U13" s="1">
        <v>3</v>
      </c>
      <c r="V13" s="4">
        <f t="shared" si="2"/>
        <v>9</v>
      </c>
      <c r="W13" s="6">
        <v>3</v>
      </c>
      <c r="X13" s="12" t="s">
        <v>106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4">
        <f t="shared" si="4"/>
        <v>18</v>
      </c>
      <c r="AF13" s="6">
        <f t="shared" si="5"/>
        <v>3</v>
      </c>
      <c r="AG13" s="12" t="s">
        <v>106</v>
      </c>
      <c r="AH13" s="5">
        <f t="shared" si="3"/>
        <v>54</v>
      </c>
      <c r="AI13" s="7">
        <v>3</v>
      </c>
      <c r="AJ13" s="12" t="s">
        <v>106</v>
      </c>
    </row>
    <row r="14" spans="1:37" x14ac:dyDescent="0.25">
      <c r="B14" s="1">
        <v>7</v>
      </c>
      <c r="C14" s="19" t="s">
        <v>54</v>
      </c>
      <c r="D14" s="1">
        <v>3</v>
      </c>
      <c r="E14" s="1">
        <v>3</v>
      </c>
      <c r="F14" s="1">
        <v>3</v>
      </c>
      <c r="G14" s="1">
        <v>3</v>
      </c>
      <c r="H14" s="4">
        <f t="shared" si="0"/>
        <v>12</v>
      </c>
      <c r="I14" s="6">
        <v>3</v>
      </c>
      <c r="J14" s="12" t="s">
        <v>106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4">
        <f t="shared" si="1"/>
        <v>15</v>
      </c>
      <c r="Q14" s="6">
        <v>3</v>
      </c>
      <c r="R14" s="12" t="s">
        <v>106</v>
      </c>
      <c r="S14" s="1">
        <v>3</v>
      </c>
      <c r="T14" s="1">
        <v>3</v>
      </c>
      <c r="U14" s="1">
        <v>3</v>
      </c>
      <c r="V14" s="4">
        <f t="shared" si="2"/>
        <v>9</v>
      </c>
      <c r="W14" s="6">
        <v>3</v>
      </c>
      <c r="X14" s="12" t="s">
        <v>106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4">
        <f t="shared" si="4"/>
        <v>18</v>
      </c>
      <c r="AF14" s="6">
        <f t="shared" si="5"/>
        <v>3</v>
      </c>
      <c r="AG14" s="12" t="s">
        <v>106</v>
      </c>
      <c r="AH14" s="5">
        <f t="shared" si="3"/>
        <v>54</v>
      </c>
      <c r="AI14" s="7">
        <v>3</v>
      </c>
      <c r="AJ14" s="12" t="s">
        <v>106</v>
      </c>
    </row>
    <row r="15" spans="1:37" x14ac:dyDescent="0.25">
      <c r="B15" s="1">
        <v>8</v>
      </c>
      <c r="C15" s="19" t="s">
        <v>55</v>
      </c>
      <c r="D15" s="1">
        <v>2</v>
      </c>
      <c r="E15" s="1">
        <v>3</v>
      </c>
      <c r="F15" s="1">
        <v>2</v>
      </c>
      <c r="G15" s="1">
        <v>3</v>
      </c>
      <c r="H15" s="4">
        <f t="shared" si="0"/>
        <v>10</v>
      </c>
      <c r="I15" s="6">
        <f t="shared" si="6"/>
        <v>1.6666666666666667</v>
      </c>
      <c r="J15" s="12" t="s">
        <v>104</v>
      </c>
      <c r="K15" s="1">
        <v>3</v>
      </c>
      <c r="L15" s="1">
        <v>3</v>
      </c>
      <c r="M15" s="1">
        <v>3</v>
      </c>
      <c r="N15" s="1">
        <v>2</v>
      </c>
      <c r="O15" s="1">
        <v>2</v>
      </c>
      <c r="P15" s="4">
        <f t="shared" si="1"/>
        <v>13</v>
      </c>
      <c r="Q15" s="6">
        <v>2.6</v>
      </c>
      <c r="R15" s="12" t="s">
        <v>106</v>
      </c>
      <c r="S15" s="1">
        <v>3</v>
      </c>
      <c r="T15" s="1">
        <v>2</v>
      </c>
      <c r="U15" s="1">
        <v>3</v>
      </c>
      <c r="V15" s="4">
        <f t="shared" si="2"/>
        <v>8</v>
      </c>
      <c r="W15" s="6">
        <v>2.8</v>
      </c>
      <c r="X15" s="12" t="s">
        <v>106</v>
      </c>
      <c r="Y15" s="1">
        <v>3</v>
      </c>
      <c r="Z15" s="1">
        <v>2</v>
      </c>
      <c r="AA15" s="1">
        <v>3</v>
      </c>
      <c r="AB15" s="1">
        <v>2</v>
      </c>
      <c r="AC15" s="1">
        <v>2</v>
      </c>
      <c r="AD15" s="1">
        <v>2</v>
      </c>
      <c r="AE15" s="4">
        <f t="shared" si="4"/>
        <v>14</v>
      </c>
      <c r="AF15" s="6">
        <f t="shared" si="5"/>
        <v>2.3333333333333335</v>
      </c>
      <c r="AG15" s="12" t="s">
        <v>104</v>
      </c>
      <c r="AH15" s="5">
        <f t="shared" si="3"/>
        <v>45</v>
      </c>
      <c r="AI15" s="7">
        <v>2.6</v>
      </c>
      <c r="AJ15" s="12" t="s">
        <v>106</v>
      </c>
    </row>
    <row r="16" spans="1:37" x14ac:dyDescent="0.25">
      <c r="B16" s="1">
        <v>9</v>
      </c>
      <c r="C16" s="19" t="s">
        <v>56</v>
      </c>
      <c r="D16" s="1">
        <v>3</v>
      </c>
      <c r="E16" s="1">
        <v>3</v>
      </c>
      <c r="F16" s="1">
        <v>3</v>
      </c>
      <c r="G16" s="1">
        <v>3</v>
      </c>
      <c r="H16" s="4">
        <f t="shared" si="0"/>
        <v>12</v>
      </c>
      <c r="I16" s="6">
        <v>3</v>
      </c>
      <c r="J16" s="12" t="s">
        <v>106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4">
        <f t="shared" si="1"/>
        <v>15</v>
      </c>
      <c r="Q16" s="6">
        <v>3</v>
      </c>
      <c r="R16" s="12" t="s">
        <v>106</v>
      </c>
      <c r="S16" s="1">
        <v>3</v>
      </c>
      <c r="T16" s="1">
        <v>3</v>
      </c>
      <c r="U16" s="1">
        <v>3</v>
      </c>
      <c r="V16" s="4">
        <f t="shared" si="2"/>
        <v>9</v>
      </c>
      <c r="W16" s="6">
        <v>3</v>
      </c>
      <c r="X16" s="12" t="s">
        <v>106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E16" s="4">
        <f t="shared" si="4"/>
        <v>18</v>
      </c>
      <c r="AF16" s="6">
        <f t="shared" si="5"/>
        <v>3</v>
      </c>
      <c r="AG16" s="12" t="s">
        <v>106</v>
      </c>
      <c r="AH16" s="5">
        <f t="shared" si="3"/>
        <v>54</v>
      </c>
      <c r="AI16" s="7">
        <v>3</v>
      </c>
      <c r="AJ16" s="12" t="s">
        <v>106</v>
      </c>
    </row>
    <row r="17" spans="2:36" x14ac:dyDescent="0.25">
      <c r="B17" s="1">
        <v>10</v>
      </c>
      <c r="C17" s="19" t="s">
        <v>83</v>
      </c>
      <c r="D17" s="1">
        <v>3</v>
      </c>
      <c r="E17" s="1">
        <v>3</v>
      </c>
      <c r="F17" s="1">
        <v>3</v>
      </c>
      <c r="G17" s="1">
        <v>3</v>
      </c>
      <c r="H17" s="4">
        <f t="shared" si="0"/>
        <v>12</v>
      </c>
      <c r="I17" s="6">
        <v>3</v>
      </c>
      <c r="J17" s="12" t="s">
        <v>106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4">
        <f t="shared" si="1"/>
        <v>15</v>
      </c>
      <c r="Q17" s="6">
        <v>3</v>
      </c>
      <c r="R17" s="12" t="s">
        <v>106</v>
      </c>
      <c r="S17" s="1">
        <v>3</v>
      </c>
      <c r="T17" s="1">
        <v>3</v>
      </c>
      <c r="U17" s="1">
        <v>3</v>
      </c>
      <c r="V17" s="4">
        <f t="shared" si="2"/>
        <v>9</v>
      </c>
      <c r="W17" s="6">
        <v>3</v>
      </c>
      <c r="X17" s="12" t="s">
        <v>106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4">
        <f t="shared" si="4"/>
        <v>18</v>
      </c>
      <c r="AF17" s="6">
        <f t="shared" si="5"/>
        <v>3</v>
      </c>
      <c r="AG17" s="12" t="s">
        <v>106</v>
      </c>
      <c r="AH17" s="5">
        <f t="shared" si="3"/>
        <v>54</v>
      </c>
      <c r="AI17" s="7">
        <v>3</v>
      </c>
      <c r="AJ17" s="12" t="s">
        <v>106</v>
      </c>
    </row>
    <row r="18" spans="2:36" x14ac:dyDescent="0.25">
      <c r="B18" s="1">
        <v>11</v>
      </c>
      <c r="C18" s="19" t="s">
        <v>58</v>
      </c>
      <c r="D18" s="1">
        <v>3</v>
      </c>
      <c r="E18" s="1">
        <v>3</v>
      </c>
      <c r="F18" s="1">
        <v>3</v>
      </c>
      <c r="G18" s="1">
        <v>3</v>
      </c>
      <c r="H18" s="4">
        <f t="shared" si="0"/>
        <v>12</v>
      </c>
      <c r="I18" s="6">
        <v>3</v>
      </c>
      <c r="J18" s="12" t="s">
        <v>106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4">
        <f t="shared" si="1"/>
        <v>15</v>
      </c>
      <c r="Q18" s="6">
        <v>3</v>
      </c>
      <c r="R18" s="12" t="s">
        <v>106</v>
      </c>
      <c r="S18" s="1">
        <v>3</v>
      </c>
      <c r="T18" s="1">
        <v>3</v>
      </c>
      <c r="U18" s="1">
        <v>3</v>
      </c>
      <c r="V18" s="4">
        <f t="shared" si="2"/>
        <v>9</v>
      </c>
      <c r="W18" s="6">
        <v>3</v>
      </c>
      <c r="X18" s="12" t="s">
        <v>106</v>
      </c>
      <c r="Y18" s="1">
        <v>3</v>
      </c>
      <c r="Z18" s="1">
        <v>3</v>
      </c>
      <c r="AA18" s="1">
        <v>3</v>
      </c>
      <c r="AB18" s="1">
        <v>3</v>
      </c>
      <c r="AC18" s="1">
        <v>3</v>
      </c>
      <c r="AD18" s="1">
        <v>3</v>
      </c>
      <c r="AE18" s="4">
        <f t="shared" si="4"/>
        <v>18</v>
      </c>
      <c r="AF18" s="6">
        <f t="shared" si="5"/>
        <v>3</v>
      </c>
      <c r="AG18" s="12" t="s">
        <v>106</v>
      </c>
      <c r="AH18" s="5">
        <f t="shared" si="3"/>
        <v>54</v>
      </c>
      <c r="AI18" s="7">
        <v>3</v>
      </c>
      <c r="AJ18" s="12" t="s">
        <v>106</v>
      </c>
    </row>
    <row r="19" spans="2:36" x14ac:dyDescent="0.25">
      <c r="B19" s="1">
        <v>12</v>
      </c>
      <c r="C19" s="19" t="s">
        <v>59</v>
      </c>
      <c r="D19" s="1">
        <v>3</v>
      </c>
      <c r="E19" s="1">
        <v>3</v>
      </c>
      <c r="F19" s="1">
        <v>3</v>
      </c>
      <c r="G19" s="1">
        <v>3</v>
      </c>
      <c r="H19" s="4">
        <f t="shared" si="0"/>
        <v>12</v>
      </c>
      <c r="I19" s="6">
        <v>3</v>
      </c>
      <c r="J19" s="12" t="s">
        <v>106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4">
        <f t="shared" si="1"/>
        <v>15</v>
      </c>
      <c r="Q19" s="6">
        <v>3</v>
      </c>
      <c r="R19" s="12" t="s">
        <v>106</v>
      </c>
      <c r="S19" s="1">
        <v>3</v>
      </c>
      <c r="T19" s="1">
        <v>3</v>
      </c>
      <c r="U19" s="1">
        <v>3</v>
      </c>
      <c r="V19" s="4">
        <f t="shared" si="2"/>
        <v>9</v>
      </c>
      <c r="W19" s="6">
        <v>3</v>
      </c>
      <c r="X19" s="12" t="s">
        <v>106</v>
      </c>
      <c r="Y19" s="1">
        <v>3</v>
      </c>
      <c r="Z19" s="1">
        <v>3</v>
      </c>
      <c r="AA19" s="1">
        <v>3</v>
      </c>
      <c r="AB19" s="1">
        <v>3</v>
      </c>
      <c r="AC19" s="1">
        <v>3</v>
      </c>
      <c r="AD19" s="1">
        <v>3</v>
      </c>
      <c r="AE19" s="4">
        <f t="shared" si="4"/>
        <v>18</v>
      </c>
      <c r="AF19" s="6">
        <f t="shared" si="5"/>
        <v>3</v>
      </c>
      <c r="AG19" s="12" t="s">
        <v>106</v>
      </c>
      <c r="AH19" s="5">
        <f t="shared" si="3"/>
        <v>54</v>
      </c>
      <c r="AI19" s="7">
        <v>3</v>
      </c>
      <c r="AJ19" s="12" t="s">
        <v>106</v>
      </c>
    </row>
    <row r="20" spans="2:36" x14ac:dyDescent="0.25">
      <c r="B20" s="1">
        <v>13</v>
      </c>
      <c r="C20" s="19" t="s">
        <v>60</v>
      </c>
      <c r="D20" s="1">
        <v>2</v>
      </c>
      <c r="E20" s="1">
        <v>2</v>
      </c>
      <c r="F20" s="1">
        <v>3</v>
      </c>
      <c r="G20" s="1">
        <v>2</v>
      </c>
      <c r="H20" s="4">
        <v>10</v>
      </c>
      <c r="I20" s="6">
        <f t="shared" si="6"/>
        <v>1.6666666666666667</v>
      </c>
      <c r="J20" s="12" t="s">
        <v>104</v>
      </c>
      <c r="K20" s="1">
        <v>3</v>
      </c>
      <c r="L20" s="1">
        <v>3</v>
      </c>
      <c r="M20" s="1">
        <v>2</v>
      </c>
      <c r="N20" s="1">
        <v>2</v>
      </c>
      <c r="O20" s="1">
        <v>3</v>
      </c>
      <c r="P20" s="4">
        <f t="shared" si="1"/>
        <v>13</v>
      </c>
      <c r="Q20" s="6">
        <v>2.6</v>
      </c>
      <c r="R20" s="12" t="s">
        <v>104</v>
      </c>
      <c r="S20" s="1">
        <v>2</v>
      </c>
      <c r="T20" s="1">
        <v>2</v>
      </c>
      <c r="U20" s="1">
        <v>3</v>
      </c>
      <c r="V20" s="4">
        <f t="shared" si="2"/>
        <v>7</v>
      </c>
      <c r="W20" s="6">
        <v>2.7</v>
      </c>
      <c r="X20" s="12" t="s">
        <v>106</v>
      </c>
      <c r="Y20" s="1">
        <v>3</v>
      </c>
      <c r="Z20" s="1">
        <v>2</v>
      </c>
      <c r="AA20" s="1">
        <v>3</v>
      </c>
      <c r="AB20" s="1">
        <v>2</v>
      </c>
      <c r="AC20" s="1">
        <v>2</v>
      </c>
      <c r="AD20" s="1">
        <v>2</v>
      </c>
      <c r="AE20" s="4">
        <f t="shared" si="4"/>
        <v>14</v>
      </c>
      <c r="AF20" s="6">
        <f t="shared" si="5"/>
        <v>2.3333333333333335</v>
      </c>
      <c r="AG20" s="12" t="s">
        <v>104</v>
      </c>
      <c r="AH20" s="5">
        <f t="shared" si="3"/>
        <v>44</v>
      </c>
      <c r="AI20" s="7">
        <v>2.2999999999999998</v>
      </c>
      <c r="AJ20" s="12" t="s">
        <v>104</v>
      </c>
    </row>
    <row r="21" spans="2:36" x14ac:dyDescent="0.25">
      <c r="B21" s="1">
        <v>14</v>
      </c>
      <c r="C21" s="19" t="s">
        <v>61</v>
      </c>
      <c r="D21" s="1">
        <v>3</v>
      </c>
      <c r="E21" s="1">
        <v>3</v>
      </c>
      <c r="F21" s="1">
        <v>3</v>
      </c>
      <c r="G21" s="1">
        <v>3</v>
      </c>
      <c r="H21" s="4">
        <f t="shared" si="0"/>
        <v>12</v>
      </c>
      <c r="I21" s="6">
        <v>3</v>
      </c>
      <c r="J21" s="12" t="s">
        <v>106</v>
      </c>
      <c r="K21" s="1">
        <v>3</v>
      </c>
      <c r="L21" s="1">
        <v>3</v>
      </c>
      <c r="M21" s="1">
        <v>3</v>
      </c>
      <c r="N21" s="1">
        <v>3</v>
      </c>
      <c r="O21" s="1">
        <v>3</v>
      </c>
      <c r="P21" s="4">
        <f t="shared" si="1"/>
        <v>15</v>
      </c>
      <c r="Q21" s="6">
        <v>3</v>
      </c>
      <c r="R21" s="12" t="s">
        <v>104</v>
      </c>
      <c r="S21" s="1">
        <v>3</v>
      </c>
      <c r="T21" s="1">
        <v>3</v>
      </c>
      <c r="U21" s="1">
        <v>3</v>
      </c>
      <c r="V21" s="4">
        <f t="shared" si="2"/>
        <v>9</v>
      </c>
      <c r="W21" s="6">
        <v>3</v>
      </c>
      <c r="X21" s="12" t="s">
        <v>106</v>
      </c>
      <c r="Y21" s="1">
        <v>3</v>
      </c>
      <c r="Z21" s="1">
        <v>3</v>
      </c>
      <c r="AA21" s="1">
        <v>3</v>
      </c>
      <c r="AB21" s="1">
        <v>3</v>
      </c>
      <c r="AC21" s="1">
        <v>3</v>
      </c>
      <c r="AD21" s="1">
        <v>3</v>
      </c>
      <c r="AE21" s="4">
        <f t="shared" si="4"/>
        <v>18</v>
      </c>
      <c r="AF21" s="6">
        <f t="shared" si="5"/>
        <v>3</v>
      </c>
      <c r="AG21" s="12" t="s">
        <v>106</v>
      </c>
      <c r="AH21" s="5">
        <f t="shared" si="3"/>
        <v>54</v>
      </c>
      <c r="AI21" s="7">
        <v>3</v>
      </c>
      <c r="AJ21" s="12" t="s">
        <v>106</v>
      </c>
    </row>
    <row r="22" spans="2:36" x14ac:dyDescent="0.25">
      <c r="B22" s="1">
        <v>15</v>
      </c>
      <c r="C22" s="19" t="s">
        <v>62</v>
      </c>
      <c r="D22" s="1">
        <v>3</v>
      </c>
      <c r="E22" s="1">
        <v>3</v>
      </c>
      <c r="F22" s="1">
        <v>3</v>
      </c>
      <c r="G22" s="1">
        <v>3</v>
      </c>
      <c r="H22" s="4">
        <f t="shared" si="0"/>
        <v>12</v>
      </c>
      <c r="I22" s="6">
        <v>3</v>
      </c>
      <c r="J22" s="12" t="s">
        <v>106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4">
        <f t="shared" si="1"/>
        <v>15</v>
      </c>
      <c r="Q22" s="6">
        <v>3</v>
      </c>
      <c r="R22" s="12" t="s">
        <v>104</v>
      </c>
      <c r="S22" s="1">
        <v>3</v>
      </c>
      <c r="T22" s="1">
        <v>3</v>
      </c>
      <c r="U22" s="1">
        <v>3</v>
      </c>
      <c r="V22" s="4">
        <f t="shared" si="2"/>
        <v>9</v>
      </c>
      <c r="W22" s="6">
        <v>3</v>
      </c>
      <c r="X22" s="12" t="s">
        <v>106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3</v>
      </c>
      <c r="AE22" s="4">
        <f t="shared" si="4"/>
        <v>18</v>
      </c>
      <c r="AF22" s="6">
        <f t="shared" si="5"/>
        <v>3</v>
      </c>
      <c r="AG22" s="12" t="s">
        <v>106</v>
      </c>
      <c r="AH22" s="5">
        <f t="shared" si="3"/>
        <v>54</v>
      </c>
      <c r="AI22" s="7">
        <v>3</v>
      </c>
      <c r="AJ22" s="12" t="s">
        <v>106</v>
      </c>
    </row>
    <row r="23" spans="2:36" x14ac:dyDescent="0.25">
      <c r="B23" s="1">
        <v>16</v>
      </c>
      <c r="C23" s="19" t="s">
        <v>108</v>
      </c>
      <c r="D23" s="1">
        <v>1</v>
      </c>
      <c r="E23" s="1">
        <v>1</v>
      </c>
      <c r="F23" s="1">
        <v>1</v>
      </c>
      <c r="G23" s="1">
        <v>1</v>
      </c>
      <c r="H23" s="4">
        <f t="shared" si="0"/>
        <v>4</v>
      </c>
      <c r="I23" s="6">
        <v>1</v>
      </c>
      <c r="J23" s="12" t="s">
        <v>105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4">
        <f t="shared" si="1"/>
        <v>5</v>
      </c>
      <c r="Q23" s="6">
        <v>1</v>
      </c>
      <c r="R23" s="12" t="s">
        <v>105</v>
      </c>
      <c r="S23" s="1">
        <v>1</v>
      </c>
      <c r="T23" s="1">
        <v>1</v>
      </c>
      <c r="U23" s="1">
        <v>1</v>
      </c>
      <c r="V23" s="4">
        <f t="shared" si="2"/>
        <v>3</v>
      </c>
      <c r="W23" s="6">
        <v>1</v>
      </c>
      <c r="X23" s="12" t="s">
        <v>105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4">
        <f t="shared" si="4"/>
        <v>6</v>
      </c>
      <c r="AF23" s="6">
        <f t="shared" si="5"/>
        <v>1</v>
      </c>
      <c r="AG23" s="12" t="s">
        <v>105</v>
      </c>
      <c r="AH23" s="5">
        <f t="shared" si="3"/>
        <v>18</v>
      </c>
      <c r="AI23" s="7">
        <v>1</v>
      </c>
      <c r="AJ23" s="12" t="s">
        <v>105</v>
      </c>
    </row>
    <row r="24" spans="2:36" x14ac:dyDescent="0.25">
      <c r="B24" s="1">
        <v>17</v>
      </c>
      <c r="C24" s="1" t="s">
        <v>84</v>
      </c>
      <c r="D24" s="1">
        <v>1</v>
      </c>
      <c r="E24" s="1">
        <v>1</v>
      </c>
      <c r="F24" s="1">
        <v>1</v>
      </c>
      <c r="G24" s="1">
        <v>1</v>
      </c>
      <c r="H24" s="4">
        <f>SUM(D24:G24)</f>
        <v>4</v>
      </c>
      <c r="I24" s="6">
        <v>1</v>
      </c>
      <c r="J24" s="12" t="s">
        <v>105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4">
        <f>SUM(K24:O24)</f>
        <v>5</v>
      </c>
      <c r="Q24" s="6">
        <v>1</v>
      </c>
      <c r="R24" s="12" t="s">
        <v>105</v>
      </c>
      <c r="S24" s="1">
        <v>1</v>
      </c>
      <c r="T24" s="1">
        <v>1</v>
      </c>
      <c r="U24" s="1">
        <v>1</v>
      </c>
      <c r="V24" s="4">
        <f>SUM(S24:U24)</f>
        <v>3</v>
      </c>
      <c r="W24" s="6">
        <v>1</v>
      </c>
      <c r="X24" s="12" t="s">
        <v>105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4">
        <f t="shared" si="4"/>
        <v>6</v>
      </c>
      <c r="AF24" s="6">
        <f t="shared" si="5"/>
        <v>1</v>
      </c>
      <c r="AG24" s="12" t="s">
        <v>105</v>
      </c>
      <c r="AH24" s="5">
        <f>H24+P24+V24+AE24</f>
        <v>18</v>
      </c>
      <c r="AI24" s="7">
        <v>1</v>
      </c>
      <c r="AJ24" s="12" t="s">
        <v>105</v>
      </c>
    </row>
    <row r="25" spans="2:36" x14ac:dyDescent="0.25">
      <c r="B25" s="48"/>
      <c r="C25" s="48"/>
      <c r="D25" s="30"/>
      <c r="E25" s="31"/>
      <c r="F25" s="31"/>
      <c r="G25" s="31"/>
      <c r="H25" s="32"/>
      <c r="I25" s="1" t="s">
        <v>16</v>
      </c>
      <c r="J25" s="15" t="s">
        <v>12</v>
      </c>
      <c r="K25" s="30"/>
      <c r="L25" s="31"/>
      <c r="M25" s="31"/>
      <c r="N25" s="31"/>
      <c r="O25" s="31"/>
      <c r="P25" s="32"/>
      <c r="Q25" s="1" t="s">
        <v>16</v>
      </c>
      <c r="R25" s="15" t="s">
        <v>12</v>
      </c>
      <c r="S25" s="30"/>
      <c r="T25" s="31"/>
      <c r="U25" s="31"/>
      <c r="V25" s="32"/>
      <c r="W25" s="1" t="s">
        <v>16</v>
      </c>
      <c r="X25" s="15" t="s">
        <v>12</v>
      </c>
      <c r="Y25" s="30"/>
      <c r="Z25" s="31"/>
      <c r="AA25" s="31"/>
      <c r="AB25" s="31"/>
      <c r="AC25" s="31"/>
      <c r="AD25" s="31"/>
      <c r="AE25" s="32"/>
      <c r="AF25" s="1" t="s">
        <v>16</v>
      </c>
      <c r="AG25" s="15" t="s">
        <v>12</v>
      </c>
      <c r="AH25" s="2"/>
      <c r="AI25" s="2"/>
      <c r="AJ25" s="2"/>
    </row>
    <row r="26" spans="2:36" x14ac:dyDescent="0.25">
      <c r="B26" s="49"/>
      <c r="C26" s="49"/>
      <c r="D26" s="30" t="s">
        <v>21</v>
      </c>
      <c r="E26" s="31"/>
      <c r="F26" s="31"/>
      <c r="G26" s="31"/>
      <c r="H26" s="32"/>
      <c r="I26" s="14">
        <f>COUNTA(C8:C24)</f>
        <v>17</v>
      </c>
      <c r="J26" s="14">
        <v>100</v>
      </c>
      <c r="K26" s="30" t="s">
        <v>21</v>
      </c>
      <c r="L26" s="31"/>
      <c r="M26" s="31"/>
      <c r="N26" s="31"/>
      <c r="O26" s="31"/>
      <c r="P26" s="32"/>
      <c r="Q26" s="14">
        <f>COUNTA(C8:C24)</f>
        <v>17</v>
      </c>
      <c r="R26" s="14">
        <v>100</v>
      </c>
      <c r="S26" s="30" t="s">
        <v>21</v>
      </c>
      <c r="T26" s="31"/>
      <c r="U26" s="31"/>
      <c r="V26" s="32"/>
      <c r="W26" s="14">
        <f>COUNTA(C8:C24)</f>
        <v>17</v>
      </c>
      <c r="X26" s="14">
        <v>100</v>
      </c>
      <c r="Y26" s="30" t="s">
        <v>21</v>
      </c>
      <c r="Z26" s="31"/>
      <c r="AA26" s="31"/>
      <c r="AB26" s="31"/>
      <c r="AC26" s="31"/>
      <c r="AD26" s="31"/>
      <c r="AE26" s="32"/>
      <c r="AF26" s="14">
        <f>COUNTA(C8:C24)</f>
        <v>17</v>
      </c>
      <c r="AG26" s="14">
        <v>100</v>
      </c>
      <c r="AH26" s="2"/>
      <c r="AI26" s="2"/>
      <c r="AJ26" s="2"/>
    </row>
    <row r="27" spans="2:36" x14ac:dyDescent="0.25">
      <c r="B27" s="49"/>
      <c r="C27" s="49"/>
      <c r="D27" s="30" t="s">
        <v>26</v>
      </c>
      <c r="E27" s="31"/>
      <c r="F27" s="31"/>
      <c r="G27" s="31"/>
      <c r="H27" s="32"/>
      <c r="I27" s="11">
        <v>3</v>
      </c>
      <c r="J27" s="3">
        <f>(I27/I26)*100</f>
        <v>17.647058823529413</v>
      </c>
      <c r="K27" s="30" t="s">
        <v>26</v>
      </c>
      <c r="L27" s="31"/>
      <c r="M27" s="31"/>
      <c r="N27" s="31"/>
      <c r="O27" s="31"/>
      <c r="P27" s="32"/>
      <c r="Q27" s="11">
        <v>3</v>
      </c>
      <c r="R27" s="3">
        <f>(Q27/Q26)*100</f>
        <v>17.647058823529413</v>
      </c>
      <c r="S27" s="30" t="s">
        <v>26</v>
      </c>
      <c r="T27" s="31"/>
      <c r="U27" s="31"/>
      <c r="V27" s="32"/>
      <c r="W27" s="11">
        <v>2</v>
      </c>
      <c r="X27" s="3">
        <f>(W27/W26)*100</f>
        <v>11.76470588235294</v>
      </c>
      <c r="Y27" s="30" t="s">
        <v>26</v>
      </c>
      <c r="Z27" s="31"/>
      <c r="AA27" s="31"/>
      <c r="AB27" s="31"/>
      <c r="AC27" s="31"/>
      <c r="AD27" s="31"/>
      <c r="AE27" s="32"/>
      <c r="AF27" s="11">
        <v>3</v>
      </c>
      <c r="AG27" s="3">
        <f>(AF27/AF26)*100</f>
        <v>17.647058823529413</v>
      </c>
      <c r="AH27" s="2"/>
      <c r="AI27" s="2"/>
      <c r="AJ27" s="2"/>
    </row>
    <row r="28" spans="2:36" x14ac:dyDescent="0.25">
      <c r="B28" s="49"/>
      <c r="C28" s="49"/>
      <c r="D28" s="30" t="s">
        <v>27</v>
      </c>
      <c r="E28" s="31"/>
      <c r="F28" s="31"/>
      <c r="G28" s="31"/>
      <c r="H28" s="32"/>
      <c r="I28" s="11">
        <v>4</v>
      </c>
      <c r="J28" s="3">
        <f>(I28/I26)*100</f>
        <v>23.52941176470588</v>
      </c>
      <c r="K28" s="30" t="s">
        <v>27</v>
      </c>
      <c r="L28" s="31"/>
      <c r="M28" s="31"/>
      <c r="N28" s="31"/>
      <c r="O28" s="31"/>
      <c r="P28" s="32"/>
      <c r="Q28" s="11">
        <v>3</v>
      </c>
      <c r="R28" s="3">
        <f>(Q28/Q26)*100</f>
        <v>17.647058823529413</v>
      </c>
      <c r="S28" s="30" t="s">
        <v>27</v>
      </c>
      <c r="T28" s="31"/>
      <c r="U28" s="31"/>
      <c r="V28" s="32"/>
      <c r="W28" s="11">
        <v>2</v>
      </c>
      <c r="X28" s="3">
        <f>(W28/W26)*100</f>
        <v>11.76470588235294</v>
      </c>
      <c r="Y28" s="30" t="s">
        <v>27</v>
      </c>
      <c r="Z28" s="31"/>
      <c r="AA28" s="31"/>
      <c r="AB28" s="31"/>
      <c r="AC28" s="31"/>
      <c r="AD28" s="31"/>
      <c r="AE28" s="32"/>
      <c r="AF28" s="11">
        <v>3</v>
      </c>
      <c r="AG28" s="3">
        <f>(AF28/AF26)*100</f>
        <v>17.647058823529413</v>
      </c>
      <c r="AH28" s="2"/>
      <c r="AI28" s="2"/>
      <c r="AJ28" s="2"/>
    </row>
    <row r="29" spans="2:36" x14ac:dyDescent="0.25">
      <c r="B29" s="49"/>
      <c r="C29" s="49"/>
      <c r="D29" s="30" t="s">
        <v>28</v>
      </c>
      <c r="E29" s="31"/>
      <c r="F29" s="31"/>
      <c r="G29" s="31"/>
      <c r="H29" s="32"/>
      <c r="I29" s="11">
        <v>10</v>
      </c>
      <c r="J29" s="3">
        <f>(I29/I26)*100</f>
        <v>58.82352941176471</v>
      </c>
      <c r="K29" s="30" t="s">
        <v>28</v>
      </c>
      <c r="L29" s="31"/>
      <c r="M29" s="31"/>
      <c r="N29" s="31"/>
      <c r="O29" s="31"/>
      <c r="P29" s="32"/>
      <c r="Q29" s="11">
        <v>11</v>
      </c>
      <c r="R29" s="3">
        <f>(Q29/Q26)*100</f>
        <v>64.705882352941174</v>
      </c>
      <c r="S29" s="30" t="s">
        <v>28</v>
      </c>
      <c r="T29" s="31"/>
      <c r="U29" s="31"/>
      <c r="V29" s="32"/>
      <c r="W29" s="11">
        <v>13</v>
      </c>
      <c r="X29" s="3">
        <f>(W29/W26)*100</f>
        <v>76.470588235294116</v>
      </c>
      <c r="Y29" s="30" t="s">
        <v>28</v>
      </c>
      <c r="Z29" s="31"/>
      <c r="AA29" s="31"/>
      <c r="AB29" s="31"/>
      <c r="AC29" s="31"/>
      <c r="AD29" s="31"/>
      <c r="AE29" s="32"/>
      <c r="AF29" s="11">
        <v>11</v>
      </c>
      <c r="AG29" s="3">
        <f>(AF29/AF26)*100</f>
        <v>64.705882352941174</v>
      </c>
      <c r="AH29" s="2"/>
      <c r="AI29" s="2"/>
      <c r="AJ29" s="2"/>
    </row>
    <row r="30" spans="2:36" x14ac:dyDescent="0.25">
      <c r="B30" s="49"/>
      <c r="C30" s="4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1" t="s">
        <v>16</v>
      </c>
      <c r="AJ30" s="15" t="s">
        <v>12</v>
      </c>
    </row>
    <row r="31" spans="2:36" x14ac:dyDescent="0.25">
      <c r="B31" s="49"/>
      <c r="C31" s="49"/>
      <c r="D31" s="45" t="s">
        <v>22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I31" s="14">
        <f>COUNTA(C8:C24)</f>
        <v>17</v>
      </c>
      <c r="AJ31" s="14">
        <v>100</v>
      </c>
    </row>
    <row r="32" spans="2:36" x14ac:dyDescent="0.25">
      <c r="B32" s="49"/>
      <c r="C32" s="49"/>
      <c r="D32" s="91" t="s">
        <v>23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11">
        <v>3</v>
      </c>
      <c r="AJ32" s="3">
        <f>(AI32/AI31)*100</f>
        <v>17.647058823529413</v>
      </c>
    </row>
    <row r="33" spans="2:36" x14ac:dyDescent="0.25">
      <c r="B33" s="49"/>
      <c r="C33" s="49"/>
      <c r="D33" s="91" t="s">
        <v>29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11">
        <v>2</v>
      </c>
      <c r="AJ33" s="3">
        <f>(AI33/AI31)*100</f>
        <v>11.76470588235294</v>
      </c>
    </row>
    <row r="34" spans="2:36" x14ac:dyDescent="0.25">
      <c r="B34" s="50"/>
      <c r="C34" s="50"/>
      <c r="D34" s="91" t="s">
        <v>25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11">
        <v>12</v>
      </c>
      <c r="AJ34" s="3">
        <v>70</v>
      </c>
    </row>
  </sheetData>
  <mergeCells count="52">
    <mergeCell ref="V6:V7"/>
    <mergeCell ref="A1:AK1"/>
    <mergeCell ref="A2:AK2"/>
    <mergeCell ref="A3:AK3"/>
    <mergeCell ref="B5:AJ5"/>
    <mergeCell ref="B6:B7"/>
    <mergeCell ref="C6:C7"/>
    <mergeCell ref="D6:G6"/>
    <mergeCell ref="H6:H7"/>
    <mergeCell ref="I6:I7"/>
    <mergeCell ref="J6:J7"/>
    <mergeCell ref="K6:O6"/>
    <mergeCell ref="P6:P7"/>
    <mergeCell ref="Q6:Q7"/>
    <mergeCell ref="R6:R7"/>
    <mergeCell ref="S6:U6"/>
    <mergeCell ref="AH6:AH7"/>
    <mergeCell ref="AI6:AI7"/>
    <mergeCell ref="AJ6:AJ7"/>
    <mergeCell ref="B25:B34"/>
    <mergeCell ref="C25:C34"/>
    <mergeCell ref="D25:H25"/>
    <mergeCell ref="K25:P25"/>
    <mergeCell ref="S25:V25"/>
    <mergeCell ref="Y25:AE25"/>
    <mergeCell ref="D26:H26"/>
    <mergeCell ref="W6:W7"/>
    <mergeCell ref="X6:X7"/>
    <mergeCell ref="Y6:AD6"/>
    <mergeCell ref="AE6:AE7"/>
    <mergeCell ref="AF6:AF7"/>
    <mergeCell ref="AG6:AG7"/>
    <mergeCell ref="K26:P26"/>
    <mergeCell ref="S26:V26"/>
    <mergeCell ref="Y26:AE26"/>
    <mergeCell ref="D27:H27"/>
    <mergeCell ref="K27:P27"/>
    <mergeCell ref="S27:V27"/>
    <mergeCell ref="Y27:AE27"/>
    <mergeCell ref="D28:H28"/>
    <mergeCell ref="K28:P28"/>
    <mergeCell ref="S28:V28"/>
    <mergeCell ref="Y28:AE28"/>
    <mergeCell ref="D29:H29"/>
    <mergeCell ref="K29:P29"/>
    <mergeCell ref="S29:V29"/>
    <mergeCell ref="Y29:AE29"/>
    <mergeCell ref="D30:AH30"/>
    <mergeCell ref="D31:AH31"/>
    <mergeCell ref="D32:AH32"/>
    <mergeCell ref="D33:AH33"/>
    <mergeCell ref="D34:AH34"/>
  </mergeCells>
  <pageMargins left="0.19685039370078741" right="0.19685039370078741" top="0.19685039370078741" bottom="0.19685039370078741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2стар</vt:lpstr>
      <vt:lpstr>2промеж</vt:lpstr>
      <vt:lpstr>2итог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2023-02-05T18:15:28Z</dcterms:modified>
</cp:coreProperties>
</file>