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чтаК\Desktop\старт.22-23г\"/>
    </mc:Choice>
  </mc:AlternateContent>
  <xr:revisionPtr revIDLastSave="0" documentId="13_ncr:1_{54BBAB30-894D-46D5-A70B-F8E5B37CCED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старт" sheetId="1" r:id="rId1"/>
    <sheet name="промежуток" sheetId="2" r:id="rId2"/>
    <sheet name="итог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3" l="1"/>
  <c r="K25" i="3" l="1"/>
  <c r="L25" i="3" s="1"/>
  <c r="J25" i="3"/>
  <c r="K24" i="3"/>
  <c r="L24" i="3" s="1"/>
  <c r="J24" i="3"/>
  <c r="K23" i="3"/>
  <c r="L23" i="3" s="1"/>
  <c r="J23" i="3"/>
  <c r="K22" i="3"/>
  <c r="L22" i="3" s="1"/>
  <c r="J22" i="3"/>
  <c r="K21" i="3"/>
  <c r="L21" i="3" s="1"/>
  <c r="J21" i="3"/>
  <c r="K20" i="3"/>
  <c r="L20" i="3" s="1"/>
  <c r="J20" i="3"/>
  <c r="K19" i="3"/>
  <c r="L19" i="3" s="1"/>
  <c r="J19" i="3"/>
  <c r="K18" i="3"/>
  <c r="L18" i="3" s="1"/>
  <c r="J18" i="3"/>
  <c r="K17" i="3"/>
  <c r="L17" i="3" s="1"/>
  <c r="J17" i="3"/>
  <c r="K16" i="3"/>
  <c r="L16" i="3" s="1"/>
  <c r="J16" i="3"/>
  <c r="K15" i="3"/>
  <c r="L15" i="3" s="1"/>
  <c r="J15" i="3"/>
  <c r="K14" i="3"/>
  <c r="L14" i="3" s="1"/>
  <c r="J14" i="3"/>
  <c r="K13" i="3"/>
  <c r="L13" i="3" s="1"/>
  <c r="J13" i="3"/>
  <c r="K12" i="3"/>
  <c r="L12" i="3" s="1"/>
  <c r="J12" i="3"/>
  <c r="K11" i="3"/>
  <c r="L11" i="3" s="1"/>
  <c r="J11" i="3"/>
  <c r="K10" i="3"/>
  <c r="L10" i="3" s="1"/>
  <c r="J10" i="3"/>
  <c r="H28" i="3" l="1"/>
  <c r="H29" i="3" s="1"/>
  <c r="K28" i="3"/>
  <c r="K29" i="3" s="1"/>
  <c r="E28" i="3"/>
  <c r="E29" i="3" s="1"/>
</calcChain>
</file>

<file path=xl/sharedStrings.xml><?xml version="1.0" encoding="utf-8"?>
<sst xmlns="http://schemas.openxmlformats.org/spreadsheetml/2006/main" count="51" uniqueCount="42">
  <si>
    <t>Образовательная область "Здоровье"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</si>
  <si>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</si>
  <si>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</si>
  <si>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</si>
  <si>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</si>
  <si>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</si>
  <si>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</si>
  <si>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</si>
  <si>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</si>
  <si>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</si>
  <si>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І ур</t>
  </si>
  <si>
    <t>ІІ ур</t>
  </si>
  <si>
    <t>ІІІ ур</t>
  </si>
  <si>
    <t>Образовательная область "Коммуникация"</t>
  </si>
  <si>
    <t>Образовательная область "Познание"</t>
  </si>
  <si>
    <t>Образовательная область "Творчество"</t>
  </si>
  <si>
    <t>Образовательная область "Социум"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</si>
  <si>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</si>
  <si>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</si>
  <si>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</si>
  <si>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</si>
  <si>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стартовый</t>
  </si>
  <si>
    <t>промежуточный</t>
  </si>
  <si>
    <t>итоговый</t>
  </si>
  <si>
    <t>о результатах стартового мониторинга по отслеживанию развития умений и навыков детей</t>
  </si>
  <si>
    <t xml:space="preserve">Учебный год: __2022-2023____группа___7 солнышко      Дата проведения:___сентябрь______ </t>
  </si>
  <si>
    <t>Амирхан Аидай</t>
  </si>
  <si>
    <t>СаитовТурсун</t>
  </si>
  <si>
    <t>Нурболат Досан</t>
  </si>
  <si>
    <t>Артыгалиева Дарья</t>
  </si>
  <si>
    <t>Арыстанбек Еркеназ</t>
  </si>
  <si>
    <t xml:space="preserve"> Якубов Эмир</t>
  </si>
  <si>
    <t>Усенбаева Амина</t>
  </si>
  <si>
    <t>Кенесжан Нурсыйла</t>
  </si>
  <si>
    <t>Кадралин Алихан</t>
  </si>
  <si>
    <t>Монашев Данияр</t>
  </si>
  <si>
    <t>Карабек Сабина</t>
  </si>
  <si>
    <t>Тормантай Адеми</t>
  </si>
  <si>
    <t>Кеншилик Айнамкоз</t>
  </si>
  <si>
    <t>Балиева Азмина</t>
  </si>
  <si>
    <t>Гоголь Полина</t>
  </si>
  <si>
    <t>Толеген Нурсезим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</si>
</sst>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/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старт!#REF!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старт!#REF!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старт!#REF!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902-4439-9669-CC0521AF8E6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старт!#REF!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старт!#REF!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старт!#REF!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902-4439-9669-CC0521AF8E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старт!#REF!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старт!#REF!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старт!#REF!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902-4439-9669-CC0521AF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842152"/>
        <c:axId val="188846632"/>
        <c:axId val="0"/>
      </c:bar3DChart>
      <c:catAx>
        <c:axId val="18884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88846632"/>
        <c:crosses val="autoZero"/>
        <c:auto val="1"/>
        <c:lblAlgn val="ctr"/>
        <c:lblOffset val="100"/>
        <c:noMultiLvlLbl val="0"/>
      </c:catAx>
      <c:valAx>
        <c:axId val="18884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8884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итог!$D$33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итог!$E$32:$J$32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итог!$E$33:$J$33</c:f>
              <c:numCache>
                <c:formatCode>General</c:formatCode>
                <c:ptCount val="6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6-419F-BDF8-AC6AA80FB1DD}"/>
            </c:ext>
          </c:extLst>
        </c:ser>
        <c:ser>
          <c:idx val="1"/>
          <c:order val="1"/>
          <c:tx>
            <c:strRef>
              <c:f>итог!$D$34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итог!$E$32:$J$32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итог!$E$34:$J$34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0516-419F-BDF8-AC6AA80FB1DD}"/>
            </c:ext>
          </c:extLst>
        </c:ser>
        <c:ser>
          <c:idx val="2"/>
          <c:order val="2"/>
          <c:tx>
            <c:strRef>
              <c:f>итог!$D$35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итог!$E$32:$J$32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итог!$E$35:$J$35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0516-419F-BDF8-AC6AA80FB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919056"/>
        <c:axId val="188919440"/>
        <c:axId val="0"/>
      </c:bar3DChart>
      <c:catAx>
        <c:axId val="1889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88919440"/>
        <c:crosses val="autoZero"/>
        <c:auto val="1"/>
        <c:lblAlgn val="ctr"/>
        <c:lblOffset val="100"/>
        <c:noMultiLvlLbl val="0"/>
      </c:catAx>
      <c:valAx>
        <c:axId val="18891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8891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184518</xdr:rowOff>
    </xdr:from>
    <xdr:to>
      <xdr:col>6</xdr:col>
      <xdr:colOff>303470</xdr:colOff>
      <xdr:row>53</xdr:row>
      <xdr:rowOff>81294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30</xdr:row>
      <xdr:rowOff>42862</xdr:rowOff>
    </xdr:from>
    <xdr:to>
      <xdr:col>17</xdr:col>
      <xdr:colOff>542925</xdr:colOff>
      <xdr:row>41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9:L102"/>
  <sheetViews>
    <sheetView workbookViewId="0">
      <selection activeCell="F2" sqref="B2:M84"/>
    </sheetView>
  </sheetViews>
  <sheetFormatPr defaultRowHeight="15" x14ac:dyDescent="0.25"/>
  <cols>
    <col min="3" max="3" width="5.85546875" customWidth="1"/>
    <col min="4" max="4" width="21.5703125" customWidth="1"/>
  </cols>
  <sheetData>
    <row r="9" ht="180" customHeight="1" x14ac:dyDescent="0.25"/>
    <row r="43" ht="48" customHeight="1" x14ac:dyDescent="0.25"/>
    <row r="45" ht="42.75" customHeight="1" x14ac:dyDescent="0.25"/>
    <row r="48" ht="33" customHeight="1" x14ac:dyDescent="0.25"/>
    <row r="100" spans="11:12" x14ac:dyDescent="0.25">
      <c r="K100" s="1">
        <v>1</v>
      </c>
      <c r="L100" s="1" t="s">
        <v>10</v>
      </c>
    </row>
    <row r="101" spans="11:12" x14ac:dyDescent="0.25">
      <c r="K101" s="1">
        <v>1.6</v>
      </c>
      <c r="L101" s="1" t="s">
        <v>11</v>
      </c>
    </row>
    <row r="102" spans="11:12" x14ac:dyDescent="0.25">
      <c r="K102" s="1">
        <v>2.6</v>
      </c>
      <c r="L102" s="1" t="s">
        <v>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9:L102"/>
  <sheetViews>
    <sheetView tabSelected="1" zoomScale="55" zoomScaleNormal="55" workbookViewId="0">
      <selection activeCell="AF21" sqref="AF21"/>
    </sheetView>
  </sheetViews>
  <sheetFormatPr defaultRowHeight="15" x14ac:dyDescent="0.25"/>
  <cols>
    <col min="3" max="3" width="5.85546875" customWidth="1"/>
    <col min="4" max="4" width="21.5703125" customWidth="1"/>
  </cols>
  <sheetData>
    <row r="9" ht="180" customHeight="1" x14ac:dyDescent="0.25"/>
    <row r="43" ht="49.5" customHeight="1" x14ac:dyDescent="0.25"/>
    <row r="100" spans="11:12" x14ac:dyDescent="0.25">
      <c r="K100" s="1">
        <v>1</v>
      </c>
      <c r="L100" s="1" t="s">
        <v>10</v>
      </c>
    </row>
    <row r="101" spans="11:12" x14ac:dyDescent="0.25">
      <c r="K101" s="1">
        <v>1.6</v>
      </c>
      <c r="L101" s="1" t="s">
        <v>11</v>
      </c>
    </row>
    <row r="102" spans="11:12" x14ac:dyDescent="0.25">
      <c r="K102" s="1">
        <v>2.6</v>
      </c>
      <c r="L102" s="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M88"/>
  <sheetViews>
    <sheetView topLeftCell="A28" zoomScaleNormal="100" workbookViewId="0">
      <selection activeCell="Q26" sqref="Q26"/>
    </sheetView>
  </sheetViews>
  <sheetFormatPr defaultRowHeight="15" x14ac:dyDescent="0.25"/>
  <cols>
    <col min="3" max="3" width="5.85546875" customWidth="1"/>
    <col min="4" max="4" width="21.5703125" customWidth="1"/>
  </cols>
  <sheetData>
    <row r="5" spans="2:13" x14ac:dyDescent="0.25">
      <c r="B5" s="20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3" x14ac:dyDescent="0.25">
      <c r="B6" s="20" t="s">
        <v>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2:13" x14ac:dyDescent="0.25">
      <c r="B7" s="20" t="s">
        <v>25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9" spans="2:13" ht="180" customHeight="1" x14ac:dyDescent="0.25">
      <c r="B9" s="1"/>
      <c r="C9" s="2" t="s">
        <v>1</v>
      </c>
      <c r="D9" s="2" t="s">
        <v>2</v>
      </c>
      <c r="E9" s="5" t="s">
        <v>0</v>
      </c>
      <c r="F9" s="5" t="s">
        <v>13</v>
      </c>
      <c r="G9" s="5" t="s">
        <v>14</v>
      </c>
      <c r="H9" s="5" t="s">
        <v>15</v>
      </c>
      <c r="I9" s="5" t="s">
        <v>16</v>
      </c>
      <c r="J9" s="14" t="s">
        <v>3</v>
      </c>
      <c r="K9" s="16" t="s">
        <v>4</v>
      </c>
      <c r="L9" s="6" t="s">
        <v>5</v>
      </c>
      <c r="M9" s="1"/>
    </row>
    <row r="10" spans="2:13" x14ac:dyDescent="0.25">
      <c r="B10" s="1"/>
      <c r="C10" s="3">
        <v>1</v>
      </c>
      <c r="D10" s="3" t="s">
        <v>26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15">
        <f>SUM(E10:I10)</f>
        <v>5</v>
      </c>
      <c r="K10" s="4">
        <f>AVERAGE(E10,F10,G10,H10,I10)</f>
        <v>1</v>
      </c>
      <c r="L10" s="7" t="str">
        <f t="shared" ref="L10:L25" si="0">IF(E10="","",VLOOKUP(K10,$K$86:$L$88,2,TRUE))</f>
        <v>І ур</v>
      </c>
      <c r="M10" s="1"/>
    </row>
    <row r="11" spans="2:13" x14ac:dyDescent="0.25">
      <c r="B11" s="1"/>
      <c r="C11" s="3">
        <v>2</v>
      </c>
      <c r="D11" s="3" t="s">
        <v>27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15">
        <f t="shared" ref="J11:J25" si="1">SUM(E11:I11)</f>
        <v>5</v>
      </c>
      <c r="K11" s="4">
        <f t="shared" ref="K11:K25" si="2">AVERAGE(E11,F11,G11,H11,I11)</f>
        <v>1</v>
      </c>
      <c r="L11" s="7" t="str">
        <f t="shared" si="0"/>
        <v>І ур</v>
      </c>
      <c r="M11" s="1"/>
    </row>
    <row r="12" spans="2:13" x14ac:dyDescent="0.25">
      <c r="B12" s="1"/>
      <c r="C12" s="3">
        <v>3</v>
      </c>
      <c r="D12" s="3" t="s">
        <v>28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15">
        <f t="shared" si="1"/>
        <v>5</v>
      </c>
      <c r="K12" s="4">
        <f t="shared" si="2"/>
        <v>1</v>
      </c>
      <c r="L12" s="7" t="str">
        <f t="shared" si="0"/>
        <v>І ур</v>
      </c>
      <c r="M12" s="1"/>
    </row>
    <row r="13" spans="2:13" x14ac:dyDescent="0.25">
      <c r="B13" s="1"/>
      <c r="C13" s="3">
        <v>4</v>
      </c>
      <c r="D13" s="3" t="s">
        <v>29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15">
        <f t="shared" si="1"/>
        <v>5</v>
      </c>
      <c r="K13" s="4">
        <f t="shared" si="2"/>
        <v>1</v>
      </c>
      <c r="L13" s="7" t="str">
        <f t="shared" si="0"/>
        <v>І ур</v>
      </c>
      <c r="M13" s="1"/>
    </row>
    <row r="14" spans="2:13" x14ac:dyDescent="0.25">
      <c r="B14" s="1"/>
      <c r="C14" s="3">
        <v>5</v>
      </c>
      <c r="D14" s="3" t="s">
        <v>30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15">
        <f t="shared" si="1"/>
        <v>5</v>
      </c>
      <c r="K14" s="4">
        <f t="shared" si="2"/>
        <v>1</v>
      </c>
      <c r="L14" s="7" t="str">
        <f t="shared" si="0"/>
        <v>І ур</v>
      </c>
      <c r="M14" s="1"/>
    </row>
    <row r="15" spans="2:13" x14ac:dyDescent="0.25">
      <c r="B15" s="1"/>
      <c r="C15" s="3">
        <v>6</v>
      </c>
      <c r="D15" s="3" t="s">
        <v>31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15">
        <f t="shared" si="1"/>
        <v>5</v>
      </c>
      <c r="K15" s="4">
        <f t="shared" si="2"/>
        <v>1</v>
      </c>
      <c r="L15" s="7" t="str">
        <f t="shared" si="0"/>
        <v>І ур</v>
      </c>
      <c r="M15" s="1"/>
    </row>
    <row r="16" spans="2:13" x14ac:dyDescent="0.25">
      <c r="B16" s="1"/>
      <c r="C16" s="3">
        <v>7</v>
      </c>
      <c r="D16" s="3" t="s">
        <v>32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15">
        <f t="shared" si="1"/>
        <v>5</v>
      </c>
      <c r="K16" s="4">
        <f t="shared" si="2"/>
        <v>1</v>
      </c>
      <c r="L16" s="7" t="str">
        <f t="shared" si="0"/>
        <v>І ур</v>
      </c>
      <c r="M16" s="1"/>
    </row>
    <row r="17" spans="2:13" x14ac:dyDescent="0.25">
      <c r="B17" s="1"/>
      <c r="C17" s="3">
        <v>8</v>
      </c>
      <c r="D17" s="3" t="s">
        <v>33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15">
        <f t="shared" si="1"/>
        <v>5</v>
      </c>
      <c r="K17" s="4">
        <f t="shared" si="2"/>
        <v>1</v>
      </c>
      <c r="L17" s="7" t="str">
        <f t="shared" si="0"/>
        <v>І ур</v>
      </c>
      <c r="M17" s="1"/>
    </row>
    <row r="18" spans="2:13" x14ac:dyDescent="0.25">
      <c r="C18" s="3">
        <v>9</v>
      </c>
      <c r="D18" s="3" t="s">
        <v>34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15">
        <f t="shared" si="1"/>
        <v>5</v>
      </c>
      <c r="K18" s="4">
        <f t="shared" si="2"/>
        <v>1</v>
      </c>
      <c r="L18" s="7" t="str">
        <f t="shared" si="0"/>
        <v>І ур</v>
      </c>
    </row>
    <row r="19" spans="2:13" x14ac:dyDescent="0.25">
      <c r="C19" s="3">
        <v>10</v>
      </c>
      <c r="D19" s="3" t="s">
        <v>35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15">
        <f t="shared" si="1"/>
        <v>5</v>
      </c>
      <c r="K19" s="4">
        <f t="shared" si="2"/>
        <v>1</v>
      </c>
      <c r="L19" s="7" t="str">
        <f t="shared" si="0"/>
        <v>І ур</v>
      </c>
    </row>
    <row r="20" spans="2:13" x14ac:dyDescent="0.25">
      <c r="C20" s="3">
        <v>11</v>
      </c>
      <c r="D20" s="3" t="s">
        <v>36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15">
        <f t="shared" si="1"/>
        <v>5</v>
      </c>
      <c r="K20" s="4">
        <f t="shared" si="2"/>
        <v>1</v>
      </c>
      <c r="L20" s="7" t="str">
        <f t="shared" si="0"/>
        <v>І ур</v>
      </c>
    </row>
    <row r="21" spans="2:13" x14ac:dyDescent="0.25">
      <c r="C21" s="3">
        <v>12</v>
      </c>
      <c r="D21" s="3" t="s">
        <v>37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15">
        <f t="shared" si="1"/>
        <v>5</v>
      </c>
      <c r="K21" s="4">
        <f t="shared" si="2"/>
        <v>1</v>
      </c>
      <c r="L21" s="7" t="str">
        <f t="shared" si="0"/>
        <v>І ур</v>
      </c>
    </row>
    <row r="22" spans="2:13" x14ac:dyDescent="0.25">
      <c r="C22" s="3">
        <v>13</v>
      </c>
      <c r="D22" s="3" t="s">
        <v>38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15">
        <f t="shared" si="1"/>
        <v>5</v>
      </c>
      <c r="K22" s="4">
        <f t="shared" si="2"/>
        <v>1</v>
      </c>
      <c r="L22" s="7" t="str">
        <f t="shared" si="0"/>
        <v>І ур</v>
      </c>
    </row>
    <row r="23" spans="2:13" x14ac:dyDescent="0.25">
      <c r="C23" s="3">
        <v>14</v>
      </c>
      <c r="D23" s="3" t="s">
        <v>39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15">
        <f t="shared" si="1"/>
        <v>5</v>
      </c>
      <c r="K23" s="4">
        <f t="shared" si="2"/>
        <v>1</v>
      </c>
      <c r="L23" s="7" t="str">
        <f t="shared" si="0"/>
        <v>І ур</v>
      </c>
    </row>
    <row r="24" spans="2:13" x14ac:dyDescent="0.25">
      <c r="C24" s="3">
        <v>15</v>
      </c>
      <c r="D24" s="3" t="s">
        <v>40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15">
        <f t="shared" si="1"/>
        <v>5</v>
      </c>
      <c r="K24" s="4">
        <f t="shared" si="2"/>
        <v>1</v>
      </c>
      <c r="L24" s="7" t="str">
        <f t="shared" si="0"/>
        <v>І ур</v>
      </c>
    </row>
    <row r="25" spans="2:13" x14ac:dyDescent="0.25">
      <c r="C25" s="3">
        <v>16</v>
      </c>
      <c r="D25" s="3" t="s">
        <v>41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15">
        <f t="shared" si="1"/>
        <v>5</v>
      </c>
      <c r="K25" s="4">
        <f t="shared" si="2"/>
        <v>1</v>
      </c>
      <c r="L25" s="7" t="str">
        <f t="shared" si="0"/>
        <v>І ур</v>
      </c>
    </row>
    <row r="26" spans="2:13" x14ac:dyDescent="0.25">
      <c r="C26" s="23"/>
      <c r="D26" s="24"/>
      <c r="E26" s="25"/>
      <c r="F26" s="25"/>
      <c r="G26" s="25"/>
      <c r="H26" s="24"/>
      <c r="I26" s="25"/>
      <c r="J26" s="25"/>
      <c r="K26" s="25"/>
      <c r="L26" s="26"/>
    </row>
    <row r="27" spans="2:13" x14ac:dyDescent="0.25">
      <c r="C27" s="27" t="s">
        <v>6</v>
      </c>
      <c r="D27" s="28"/>
      <c r="E27" s="28"/>
      <c r="F27" s="28"/>
      <c r="G27" s="29"/>
      <c r="H27" s="8">
        <f>COUNTA(D10:D25)</f>
        <v>16</v>
      </c>
      <c r="I27" s="27"/>
      <c r="J27" s="28"/>
      <c r="K27" s="28"/>
      <c r="L27" s="29"/>
    </row>
    <row r="28" spans="2:13" x14ac:dyDescent="0.25">
      <c r="C28" s="22" t="s">
        <v>7</v>
      </c>
      <c r="D28" s="22"/>
      <c r="E28" s="11">
        <f>COUNTIF(L10:L25,"І ур")</f>
        <v>16</v>
      </c>
      <c r="F28" s="21" t="s">
        <v>8</v>
      </c>
      <c r="G28" s="21"/>
      <c r="H28" s="12">
        <f>COUNTIF(L10:L25,"ІІ ур")</f>
        <v>0</v>
      </c>
      <c r="I28" s="21" t="s">
        <v>9</v>
      </c>
      <c r="J28" s="21"/>
      <c r="K28" s="11">
        <f>COUNTIF(L10:L25,"ІІІ ур")</f>
        <v>0</v>
      </c>
      <c r="L28" s="9"/>
    </row>
    <row r="29" spans="2:13" ht="46.5" customHeight="1" x14ac:dyDescent="0.25">
      <c r="C29" s="19" t="s">
        <v>17</v>
      </c>
      <c r="D29" s="19"/>
      <c r="E29" s="13">
        <f>(E28/H27)*100</f>
        <v>100</v>
      </c>
      <c r="F29" s="19" t="s">
        <v>18</v>
      </c>
      <c r="G29" s="19"/>
      <c r="H29" s="13">
        <f>(H28/H27)*100</f>
        <v>0</v>
      </c>
      <c r="I29" s="19" t="s">
        <v>19</v>
      </c>
      <c r="J29" s="19"/>
      <c r="K29" s="13">
        <f>(K28/H27)*100</f>
        <v>0</v>
      </c>
      <c r="L29" s="10"/>
    </row>
    <row r="32" spans="2:13" x14ac:dyDescent="0.25">
      <c r="D32" s="17"/>
      <c r="E32" s="30" t="s">
        <v>21</v>
      </c>
      <c r="F32" s="19"/>
      <c r="G32" s="19" t="s">
        <v>22</v>
      </c>
      <c r="H32" s="19"/>
      <c r="I32" s="19" t="s">
        <v>23</v>
      </c>
      <c r="J32" s="19"/>
    </row>
    <row r="33" spans="4:10" ht="30" x14ac:dyDescent="0.25">
      <c r="D33" s="18" t="s">
        <v>17</v>
      </c>
      <c r="E33" s="24">
        <v>100</v>
      </c>
      <c r="F33" s="31"/>
      <c r="G33" s="23"/>
      <c r="H33" s="31"/>
      <c r="I33" s="23"/>
      <c r="J33" s="31"/>
    </row>
    <row r="34" spans="4:10" ht="30" x14ac:dyDescent="0.25">
      <c r="D34" s="18" t="s">
        <v>18</v>
      </c>
      <c r="E34" s="23"/>
      <c r="F34" s="31"/>
      <c r="G34" s="23"/>
      <c r="H34" s="31"/>
      <c r="I34" s="23"/>
      <c r="J34" s="31"/>
    </row>
    <row r="35" spans="4:10" ht="30" x14ac:dyDescent="0.25">
      <c r="D35" s="18" t="s">
        <v>19</v>
      </c>
      <c r="E35" s="23"/>
      <c r="F35" s="31"/>
      <c r="G35" s="23"/>
      <c r="H35" s="31"/>
      <c r="I35" s="23"/>
      <c r="J35" s="31"/>
    </row>
    <row r="86" spans="11:12" x14ac:dyDescent="0.25">
      <c r="K86" s="1">
        <v>1</v>
      </c>
      <c r="L86" s="1" t="s">
        <v>10</v>
      </c>
    </row>
    <row r="87" spans="11:12" x14ac:dyDescent="0.25">
      <c r="K87" s="1">
        <v>1.6</v>
      </c>
      <c r="L87" s="1" t="s">
        <v>11</v>
      </c>
    </row>
    <row r="88" spans="11:12" x14ac:dyDescent="0.25">
      <c r="K88" s="1">
        <v>2.6</v>
      </c>
      <c r="L88" s="1" t="s">
        <v>12</v>
      </c>
    </row>
  </sheetData>
  <mergeCells count="24">
    <mergeCell ref="E34:F34"/>
    <mergeCell ref="G34:H34"/>
    <mergeCell ref="I34:J34"/>
    <mergeCell ref="E35:F35"/>
    <mergeCell ref="G35:H35"/>
    <mergeCell ref="I35:J35"/>
    <mergeCell ref="E32:F32"/>
    <mergeCell ref="G32:H32"/>
    <mergeCell ref="I32:J32"/>
    <mergeCell ref="E33:F33"/>
    <mergeCell ref="G33:H33"/>
    <mergeCell ref="I33:J33"/>
    <mergeCell ref="C28:D28"/>
    <mergeCell ref="F28:G28"/>
    <mergeCell ref="I28:J28"/>
    <mergeCell ref="C29:D29"/>
    <mergeCell ref="F29:G29"/>
    <mergeCell ref="I29:J29"/>
    <mergeCell ref="B5:M5"/>
    <mergeCell ref="B6:M6"/>
    <mergeCell ref="B7:M7"/>
    <mergeCell ref="C26:L26"/>
    <mergeCell ref="C27:G27"/>
    <mergeCell ref="I27:L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</vt:lpstr>
      <vt:lpstr>промежуток</vt:lpstr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2018-09-26T18:32:03Z</dcterms:created>
  <dcterms:modified xsi:type="dcterms:W3CDTF">2023-03-30T07:17:09Z</dcterms:modified>
</cp:coreProperties>
</file>