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1B63BDB6-2613-465F-B8AE-22DDF17983AD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5-6 старт" sheetId="7" r:id="rId1"/>
    <sheet name="5-6 промежуток" sheetId="8" r:id="rId2"/>
    <sheet name="5-6 итог" sheetId="9" r:id="rId3"/>
  </sheets>
  <definedNames>
    <definedName name="_xlnm._FilterDatabase" localSheetId="0" hidden="1">'5-6 старт'!$K$1:$K$1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4" i="9" l="1"/>
  <c r="AM33" i="9"/>
  <c r="AM32" i="9"/>
  <c r="AJ29" i="9"/>
  <c r="AJ28" i="9"/>
  <c r="AJ27" i="9"/>
  <c r="AB27" i="9"/>
  <c r="S27" i="9"/>
  <c r="L27" i="9"/>
  <c r="AI24" i="9"/>
  <c r="AJ24" i="9" s="1"/>
  <c r="AH24" i="9"/>
  <c r="AA24" i="9"/>
  <c r="AB24" i="9" s="1"/>
  <c r="Z24" i="9"/>
  <c r="R24" i="9"/>
  <c r="S24" i="9" s="1"/>
  <c r="Q24" i="9"/>
  <c r="K24" i="9"/>
  <c r="L24" i="9" s="1"/>
  <c r="J24" i="9"/>
  <c r="AI23" i="9"/>
  <c r="AJ23" i="9" s="1"/>
  <c r="AH23" i="9"/>
  <c r="AA23" i="9"/>
  <c r="AB23" i="9" s="1"/>
  <c r="Z23" i="9"/>
  <c r="R23" i="9"/>
  <c r="S23" i="9" s="1"/>
  <c r="Q23" i="9"/>
  <c r="K23" i="9"/>
  <c r="L23" i="9" s="1"/>
  <c r="J23" i="9"/>
  <c r="AI22" i="9"/>
  <c r="AJ22" i="9" s="1"/>
  <c r="AH22" i="9"/>
  <c r="AA22" i="9"/>
  <c r="AB22" i="9" s="1"/>
  <c r="Z22" i="9"/>
  <c r="R22" i="9"/>
  <c r="S22" i="9" s="1"/>
  <c r="Q22" i="9"/>
  <c r="K22" i="9"/>
  <c r="L22" i="9" s="1"/>
  <c r="J22" i="9"/>
  <c r="AI21" i="9"/>
  <c r="AJ21" i="9" s="1"/>
  <c r="AH21" i="9"/>
  <c r="AA21" i="9"/>
  <c r="AB21" i="9" s="1"/>
  <c r="Z21" i="9"/>
  <c r="R21" i="9"/>
  <c r="S21" i="9" s="1"/>
  <c r="Q21" i="9"/>
  <c r="K21" i="9"/>
  <c r="L21" i="9" s="1"/>
  <c r="J21" i="9"/>
  <c r="AI20" i="9"/>
  <c r="AJ20" i="9" s="1"/>
  <c r="AH20" i="9"/>
  <c r="AA20" i="9"/>
  <c r="AB20" i="9" s="1"/>
  <c r="Z20" i="9"/>
  <c r="R20" i="9"/>
  <c r="S20" i="9" s="1"/>
  <c r="Q20" i="9"/>
  <c r="K20" i="9"/>
  <c r="L20" i="9" s="1"/>
  <c r="J20" i="9"/>
  <c r="AI19" i="9"/>
  <c r="AJ19" i="9" s="1"/>
  <c r="AH19" i="9"/>
  <c r="AA19" i="9"/>
  <c r="AB19" i="9" s="1"/>
  <c r="Z19" i="9"/>
  <c r="R19" i="9"/>
  <c r="S19" i="9" s="1"/>
  <c r="Q19" i="9"/>
  <c r="K19" i="9"/>
  <c r="L19" i="9" s="1"/>
  <c r="J19" i="9"/>
  <c r="AI18" i="9"/>
  <c r="AJ18" i="9" s="1"/>
  <c r="AH18" i="9"/>
  <c r="AA18" i="9"/>
  <c r="AB18" i="9" s="1"/>
  <c r="Z18" i="9"/>
  <c r="R18" i="9"/>
  <c r="S18" i="9" s="1"/>
  <c r="Q18" i="9"/>
  <c r="K18" i="9"/>
  <c r="L18" i="9" s="1"/>
  <c r="J18" i="9"/>
  <c r="AI17" i="9"/>
  <c r="AJ17" i="9" s="1"/>
  <c r="AH17" i="9"/>
  <c r="AA17" i="9"/>
  <c r="AB17" i="9" s="1"/>
  <c r="Z17" i="9"/>
  <c r="R17" i="9"/>
  <c r="S17" i="9" s="1"/>
  <c r="Q17" i="9"/>
  <c r="K17" i="9"/>
  <c r="L17" i="9" s="1"/>
  <c r="J17" i="9"/>
  <c r="AI16" i="9"/>
  <c r="AJ16" i="9" s="1"/>
  <c r="AH16" i="9"/>
  <c r="AA16" i="9"/>
  <c r="AB16" i="9" s="1"/>
  <c r="Z16" i="9"/>
  <c r="R16" i="9"/>
  <c r="S16" i="9" s="1"/>
  <c r="Q16" i="9"/>
  <c r="K16" i="9"/>
  <c r="L16" i="9" s="1"/>
  <c r="J16" i="9"/>
  <c r="AI15" i="9"/>
  <c r="AJ15" i="9" s="1"/>
  <c r="AH15" i="9"/>
  <c r="AA15" i="9"/>
  <c r="AB15" i="9" s="1"/>
  <c r="Z15" i="9"/>
  <c r="R15" i="9"/>
  <c r="S15" i="9" s="1"/>
  <c r="Q15" i="9"/>
  <c r="K15" i="9"/>
  <c r="L15" i="9" s="1"/>
  <c r="J15" i="9"/>
  <c r="AI14" i="9"/>
  <c r="AJ14" i="9" s="1"/>
  <c r="AH14" i="9"/>
  <c r="AA14" i="9"/>
  <c r="AB14" i="9" s="1"/>
  <c r="Z14" i="9"/>
  <c r="R14" i="9"/>
  <c r="S14" i="9" s="1"/>
  <c r="Q14" i="9"/>
  <c r="K14" i="9"/>
  <c r="L14" i="9" s="1"/>
  <c r="J14" i="9"/>
  <c r="AI13" i="9"/>
  <c r="AJ13" i="9" s="1"/>
  <c r="AH13" i="9"/>
  <c r="AA13" i="9"/>
  <c r="AB13" i="9" s="1"/>
  <c r="Z13" i="9"/>
  <c r="R13" i="9"/>
  <c r="S13" i="9" s="1"/>
  <c r="Q13" i="9"/>
  <c r="K13" i="9"/>
  <c r="L13" i="9" s="1"/>
  <c r="J13" i="9"/>
  <c r="AI12" i="9"/>
  <c r="AJ12" i="9" s="1"/>
  <c r="AH12" i="9"/>
  <c r="AA12" i="9"/>
  <c r="AB12" i="9" s="1"/>
  <c r="Z12" i="9"/>
  <c r="R12" i="9"/>
  <c r="S12" i="9" s="1"/>
  <c r="Q12" i="9"/>
  <c r="K12" i="9"/>
  <c r="L12" i="9" s="1"/>
  <c r="J12" i="9"/>
  <c r="AI11" i="9"/>
  <c r="AJ11" i="9" s="1"/>
  <c r="AH11" i="9"/>
  <c r="AA11" i="9"/>
  <c r="AB11" i="9" s="1"/>
  <c r="Z11" i="9"/>
  <c r="R11" i="9"/>
  <c r="S11" i="9" s="1"/>
  <c r="Q11" i="9"/>
  <c r="K11" i="9"/>
  <c r="L11" i="9" s="1"/>
  <c r="J11" i="9"/>
  <c r="AI10" i="9"/>
  <c r="AJ10" i="9" s="1"/>
  <c r="AH10" i="9"/>
  <c r="AA10" i="9"/>
  <c r="AB10" i="9" s="1"/>
  <c r="Z10" i="9"/>
  <c r="R10" i="9"/>
  <c r="S10" i="9" s="1"/>
  <c r="Q10" i="9"/>
  <c r="K10" i="9"/>
  <c r="L10" i="9" s="1"/>
  <c r="J10" i="9"/>
  <c r="AI9" i="9"/>
  <c r="AJ9" i="9" s="1"/>
  <c r="AH9" i="9"/>
  <c r="AA9" i="9"/>
  <c r="AB9" i="9" s="1"/>
  <c r="Z9" i="9"/>
  <c r="R9" i="9"/>
  <c r="S9" i="9" s="1"/>
  <c r="Q9" i="9"/>
  <c r="K9" i="9"/>
  <c r="L9" i="9" s="1"/>
  <c r="J9" i="9"/>
  <c r="AK9" i="9" l="1"/>
  <c r="AL9" i="9" s="1"/>
  <c r="AM9" i="9" s="1"/>
  <c r="AK10" i="9"/>
  <c r="AL10" i="9" s="1"/>
  <c r="AM10" i="9" s="1"/>
  <c r="AK11" i="9"/>
  <c r="AL11" i="9" s="1"/>
  <c r="AM11" i="9" s="1"/>
  <c r="AK15" i="9"/>
  <c r="AL15" i="9" s="1"/>
  <c r="AM15" i="9" s="1"/>
  <c r="AK16" i="9"/>
  <c r="AL16" i="9" s="1"/>
  <c r="AM16" i="9" s="1"/>
  <c r="AK20" i="9"/>
  <c r="AL20" i="9" s="1"/>
  <c r="AM20" i="9" s="1"/>
  <c r="AK24" i="9"/>
  <c r="AL24" i="9" s="1"/>
  <c r="AM24" i="9" s="1"/>
  <c r="AK12" i="9"/>
  <c r="AL12" i="9" s="1"/>
  <c r="AM12" i="9" s="1"/>
  <c r="AK14" i="9"/>
  <c r="AL14" i="9" s="1"/>
  <c r="AM14" i="9" s="1"/>
  <c r="AK18" i="9"/>
  <c r="AL18" i="9" s="1"/>
  <c r="AM18" i="9" s="1"/>
  <c r="AK22" i="9"/>
  <c r="AL22" i="9" s="1"/>
  <c r="AM22" i="9" s="1"/>
  <c r="AK23" i="9"/>
  <c r="AL23" i="9" s="1"/>
  <c r="AM23" i="9" s="1"/>
  <c r="AK21" i="9"/>
  <c r="AL21" i="9" s="1"/>
  <c r="AM21" i="9" s="1"/>
  <c r="AK19" i="9"/>
  <c r="AL19" i="9" s="1"/>
  <c r="AM19" i="9" s="1"/>
  <c r="AK17" i="9"/>
  <c r="AL17" i="9" s="1"/>
  <c r="AM17" i="9" s="1"/>
  <c r="AK13" i="9"/>
  <c r="AL13" i="9" s="1"/>
  <c r="AM13" i="9" s="1"/>
</calcChain>
</file>

<file path=xl/sharedStrings.xml><?xml version="1.0" encoding="utf-8"?>
<sst xmlns="http://schemas.openxmlformats.org/spreadsheetml/2006/main" count="101" uniqueCount="66">
  <si>
    <t xml:space="preserve">Лист наблюдения  </t>
  </si>
  <si>
    <t>Образовательная область "Творчество"</t>
  </si>
  <si>
    <t>№</t>
  </si>
  <si>
    <t>Ф.И.ребенка</t>
  </si>
  <si>
    <t>Рисование</t>
  </si>
  <si>
    <t>Лепка</t>
  </si>
  <si>
    <t>Аппликация</t>
  </si>
  <si>
    <t>Музыка</t>
  </si>
  <si>
    <t>Общее количество баллов</t>
  </si>
  <si>
    <t>Средний балл</t>
  </si>
  <si>
    <t xml:space="preserve">Уровень усвоения Типовой программы </t>
  </si>
  <si>
    <t>%</t>
  </si>
  <si>
    <t>средний</t>
  </si>
  <si>
    <t>уровень</t>
  </si>
  <si>
    <t>общее</t>
  </si>
  <si>
    <t>к-во</t>
  </si>
  <si>
    <t>І ур</t>
  </si>
  <si>
    <t>ІІ ур</t>
  </si>
  <si>
    <t>ІІІ ур</t>
  </si>
  <si>
    <t>Всего детей</t>
  </si>
  <si>
    <t>А (всего детей)</t>
  </si>
  <si>
    <t xml:space="preserve">В (II уровень) </t>
  </si>
  <si>
    <t>Г (III уровень)</t>
  </si>
  <si>
    <t>І уровень</t>
  </si>
  <si>
    <t>ІІ уровень</t>
  </si>
  <si>
    <t>ІІІ уровень</t>
  </si>
  <si>
    <t xml:space="preserve">Б (I уровень)  </t>
  </si>
  <si>
    <t>5-6-Т.1 применяет самостоятельно различную технику в рисовании;</t>
  </si>
  <si>
    <t>5-6-Т.2 рисует игрушки несложного силуэта, животных и человека, передает в рисунке простые движения человека;</t>
  </si>
  <si>
    <t>5-6-Т.3 рисует декоративные узоры на розетке, треугольнике, шестиугольнике, выделяя середину, углы, кайму;</t>
  </si>
  <si>
    <t>5-6-Т.4 рисует элементы казахского орнамента и украшает ими одежду, предметы быта, располагая их на силуэтах;</t>
  </si>
  <si>
    <t>5-6-Т.5 изображает сюжетные рисунки;</t>
  </si>
  <si>
    <t>5-6-Т.6 выполняет коллективные работы, рисует по замыслу.</t>
  </si>
  <si>
    <t>5-6-Т.7 применяет различную технику лепки;</t>
  </si>
  <si>
    <t>5-6-Т.8 владеет навыками коллективной лепки для общей композиции;</t>
  </si>
  <si>
    <t>5-6-Т.9 передает форму и детали предметов, применяя различные способы;</t>
  </si>
  <si>
    <t>5-6-Т.10 украшает предметы декоративными элементами.</t>
  </si>
  <si>
    <t>5-6-Т.11 владеет силуэтным вырезанием по нарисованному или воображаемому контуру;</t>
  </si>
  <si>
    <t>5-6-Т.12 умеет составлять сложные аппликации, аппликации по замыслу;</t>
  </si>
  <si>
    <t>5-6-Т.13 вырезает симметричные формы из бумаги, сложенной вдвое;</t>
  </si>
  <si>
    <t>5-6-Т.14 выполняет композиции отображая природу Казахстана, труд людей;</t>
  </si>
  <si>
    <t>5-6-Т.15 изображает предметы по памяти, с натуры, обращает внимание на форму, пропорции, объем;</t>
  </si>
  <si>
    <t>5-6-Т.16 умеет выполнять аппликацию по замыслу.</t>
  </si>
  <si>
    <t>5-6-Т.17 называет характерные признаки музыкальных жанров;</t>
  </si>
  <si>
    <t>5-6-Т.18 знает музыкальные профессии, известные имена композиторов;</t>
  </si>
  <si>
    <t>5-6-Т.19 исполняет самостоятельно хорошо знакомую песню с музыкальным сопровождением и без сопровождения;</t>
  </si>
  <si>
    <t>5-6-Т.20 умеет двигаться под музыку в соответствии с ее характером;</t>
  </si>
  <si>
    <t>5-6-Т.21 владеет простейшими навыками игры на детских музыкальных инструментах.</t>
  </si>
  <si>
    <t xml:space="preserve">результатов диагностики стартового контроля в группе предшкольной подготовки (от 5 лет) </t>
  </si>
  <si>
    <t xml:space="preserve">Учебный год: __2022-2023__________       Группа: 7 Солнышко____________________     Дата проведения:  10.09.22г__________ </t>
  </si>
  <si>
    <t>Амирхан Айдай</t>
  </si>
  <si>
    <t>Саитов Турсун</t>
  </si>
  <si>
    <t>Нурболат Досан</t>
  </si>
  <si>
    <t>Артыгалиева Дарья</t>
  </si>
  <si>
    <t>Арыстанбек Еркеназ</t>
  </si>
  <si>
    <t>Якубов Эмир</t>
  </si>
  <si>
    <t>Усенбаева Амина</t>
  </si>
  <si>
    <t>Кенесжан Нурсыйла</t>
  </si>
  <si>
    <t>Кадралин Алихан</t>
  </si>
  <si>
    <t>Монашев Данияр</t>
  </si>
  <si>
    <t>Карабек Сабина</t>
  </si>
  <si>
    <t>Тормантай Адеми</t>
  </si>
  <si>
    <t>Кеншилик Айнамкоз</t>
  </si>
  <si>
    <t>Балиева Азмина</t>
  </si>
  <si>
    <t>Гоголь Полина</t>
  </si>
  <si>
    <t>Толеген Нурсезим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</si>
</sst>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2" fontId="0" fillId="0" borderId="0" xfId="0" applyNumberFormat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4" borderId="2" xfId="0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J2:AM102"/>
  <sheetViews>
    <sheetView zoomScale="89" zoomScaleNormal="89" workbookViewId="0">
      <selection activeCell="A2" sqref="A2:AO96"/>
    </sheetView>
  </sheetViews>
  <sheetFormatPr defaultRowHeight="15" x14ac:dyDescent="0.25"/>
  <cols>
    <col min="2" max="2" width="5.42578125" customWidth="1"/>
    <col min="3" max="3" width="20.5703125" customWidth="1"/>
    <col min="4" max="4" width="3.85546875" customWidth="1"/>
    <col min="5" max="5" width="7.5703125" customWidth="1"/>
    <col min="6" max="6" width="5.7109375" customWidth="1"/>
    <col min="7" max="7" width="7.140625" customWidth="1"/>
    <col min="8" max="8" width="6.85546875" customWidth="1"/>
    <col min="9" max="9" width="5.140625" customWidth="1"/>
    <col min="10" max="10" width="5.42578125" customWidth="1"/>
    <col min="11" max="11" width="9.28515625" customWidth="1"/>
    <col min="12" max="12" width="5.28515625" customWidth="1"/>
    <col min="13" max="13" width="6.85546875" customWidth="1"/>
    <col min="14" max="14" width="6.7109375" customWidth="1"/>
    <col min="15" max="15" width="6.140625" customWidth="1"/>
    <col min="16" max="16" width="5.7109375" customWidth="1"/>
    <col min="17" max="17" width="6.85546875" customWidth="1"/>
    <col min="18" max="18" width="4.140625" customWidth="1"/>
    <col min="19" max="19" width="5.140625" customWidth="1"/>
    <col min="20" max="20" width="9.7109375" customWidth="1"/>
    <col min="21" max="21" width="6.28515625" customWidth="1"/>
    <col min="22" max="22" width="6.140625" customWidth="1"/>
    <col min="23" max="23" width="12.42578125" customWidth="1"/>
    <col min="24" max="24" width="7.42578125" customWidth="1"/>
    <col min="25" max="25" width="10.140625" customWidth="1"/>
    <col min="26" max="26" width="8.7109375" customWidth="1"/>
    <col min="27" max="27" width="4.5703125" customWidth="1"/>
    <col min="28" max="28" width="5.42578125" customWidth="1"/>
    <col min="29" max="29" width="11.42578125" customWidth="1"/>
    <col min="30" max="30" width="6.28515625" customWidth="1"/>
    <col min="31" max="31" width="9" customWidth="1"/>
    <col min="32" max="32" width="5.5703125" customWidth="1"/>
    <col min="33" max="33" width="11.85546875" customWidth="1"/>
    <col min="34" max="34" width="9.42578125" customWidth="1"/>
    <col min="35" max="36" width="5.28515625" customWidth="1"/>
    <col min="37" max="37" width="9.7109375" customWidth="1"/>
    <col min="39" max="39" width="9.140625" style="4"/>
  </cols>
  <sheetData>
    <row r="2" spans="39:39" x14ac:dyDescent="0.25">
      <c r="AM2"/>
    </row>
    <row r="3" spans="39:39" x14ac:dyDescent="0.25">
      <c r="AM3"/>
    </row>
    <row r="4" spans="39:39" x14ac:dyDescent="0.25">
      <c r="AM4"/>
    </row>
    <row r="5" spans="39:39" x14ac:dyDescent="0.25">
      <c r="AM5"/>
    </row>
    <row r="6" spans="39:39" x14ac:dyDescent="0.25">
      <c r="AM6"/>
    </row>
    <row r="7" spans="39:39" ht="39.75" customHeight="1" x14ac:dyDescent="0.25">
      <c r="AM7"/>
    </row>
    <row r="8" spans="39:39" ht="225" customHeight="1" x14ac:dyDescent="0.25">
      <c r="AM8"/>
    </row>
    <row r="9" spans="39:39" x14ac:dyDescent="0.25">
      <c r="AM9"/>
    </row>
    <row r="10" spans="39:39" x14ac:dyDescent="0.25">
      <c r="AM10"/>
    </row>
    <row r="11" spans="39:39" x14ac:dyDescent="0.25">
      <c r="AM11"/>
    </row>
    <row r="12" spans="39:39" x14ac:dyDescent="0.25">
      <c r="AM12"/>
    </row>
    <row r="13" spans="39:39" x14ac:dyDescent="0.25">
      <c r="AM13"/>
    </row>
    <row r="14" spans="39:39" x14ac:dyDescent="0.25">
      <c r="AM14"/>
    </row>
    <row r="15" spans="39:39" x14ac:dyDescent="0.25">
      <c r="AM15"/>
    </row>
    <row r="16" spans="39:39" x14ac:dyDescent="0.25">
      <c r="AM16"/>
    </row>
    <row r="17" spans="39:39" x14ac:dyDescent="0.25">
      <c r="AM17"/>
    </row>
    <row r="18" spans="39:39" x14ac:dyDescent="0.25">
      <c r="AM18"/>
    </row>
    <row r="19" spans="39:39" x14ac:dyDescent="0.25">
      <c r="AM19"/>
    </row>
    <row r="20" spans="39:39" x14ac:dyDescent="0.25">
      <c r="AM20"/>
    </row>
    <row r="21" spans="39:39" x14ac:dyDescent="0.25">
      <c r="AM21"/>
    </row>
    <row r="22" spans="39:39" x14ac:dyDescent="0.25">
      <c r="AM22"/>
    </row>
    <row r="23" spans="39:39" x14ac:dyDescent="0.25">
      <c r="AM23"/>
    </row>
    <row r="24" spans="39:39" x14ac:dyDescent="0.25">
      <c r="AM24"/>
    </row>
    <row r="25" spans="39:39" x14ac:dyDescent="0.25">
      <c r="AM25"/>
    </row>
    <row r="26" spans="39:39" x14ac:dyDescent="0.25">
      <c r="AM26"/>
    </row>
    <row r="27" spans="39:39" x14ac:dyDescent="0.25">
      <c r="AM27"/>
    </row>
    <row r="28" spans="39:39" x14ac:dyDescent="0.25">
      <c r="AM28"/>
    </row>
    <row r="29" spans="39:39" x14ac:dyDescent="0.25">
      <c r="AM29"/>
    </row>
    <row r="30" spans="39:39" x14ac:dyDescent="0.25">
      <c r="AM30"/>
    </row>
    <row r="31" spans="39:39" x14ac:dyDescent="0.25">
      <c r="AM31"/>
    </row>
    <row r="32" spans="39:39" x14ac:dyDescent="0.25">
      <c r="AM32"/>
    </row>
    <row r="33" spans="39:39" x14ac:dyDescent="0.25">
      <c r="AM33"/>
    </row>
    <row r="34" spans="39:39" x14ac:dyDescent="0.25">
      <c r="AM34"/>
    </row>
    <row r="35" spans="39:39" x14ac:dyDescent="0.25">
      <c r="AM35"/>
    </row>
    <row r="36" spans="39:39" x14ac:dyDescent="0.25">
      <c r="AM36"/>
    </row>
    <row r="37" spans="39:39" x14ac:dyDescent="0.25">
      <c r="AM37"/>
    </row>
    <row r="38" spans="39:39" x14ac:dyDescent="0.25">
      <c r="AM38"/>
    </row>
    <row r="39" spans="39:39" x14ac:dyDescent="0.25">
      <c r="AM39"/>
    </row>
    <row r="40" spans="39:39" x14ac:dyDescent="0.25">
      <c r="AM40"/>
    </row>
    <row r="41" spans="39:39" x14ac:dyDescent="0.25">
      <c r="AM41"/>
    </row>
    <row r="42" spans="39:39" x14ac:dyDescent="0.25">
      <c r="AM42"/>
    </row>
    <row r="43" spans="39:39" x14ac:dyDescent="0.25">
      <c r="AM43"/>
    </row>
    <row r="44" spans="39:39" x14ac:dyDescent="0.25">
      <c r="AM44"/>
    </row>
    <row r="45" spans="39:39" x14ac:dyDescent="0.25">
      <c r="AM45"/>
    </row>
    <row r="46" spans="39:39" x14ac:dyDescent="0.25">
      <c r="AM46"/>
    </row>
    <row r="47" spans="39:39" x14ac:dyDescent="0.25">
      <c r="AM47"/>
    </row>
    <row r="48" spans="39:39" x14ac:dyDescent="0.25">
      <c r="AM48"/>
    </row>
    <row r="49" spans="39:39" x14ac:dyDescent="0.25">
      <c r="AM49"/>
    </row>
    <row r="50" spans="39:39" x14ac:dyDescent="0.25">
      <c r="AM50"/>
    </row>
    <row r="51" spans="39:39" x14ac:dyDescent="0.25">
      <c r="AM51"/>
    </row>
    <row r="52" spans="39:39" x14ac:dyDescent="0.25">
      <c r="AM52"/>
    </row>
    <row r="53" spans="39:39" x14ac:dyDescent="0.25">
      <c r="AM53"/>
    </row>
    <row r="54" spans="39:39" x14ac:dyDescent="0.25">
      <c r="AM54"/>
    </row>
    <row r="55" spans="39:39" x14ac:dyDescent="0.25">
      <c r="AM55"/>
    </row>
    <row r="56" spans="39:39" x14ac:dyDescent="0.25">
      <c r="AM56"/>
    </row>
    <row r="57" spans="39:39" x14ac:dyDescent="0.25">
      <c r="AM57"/>
    </row>
    <row r="58" spans="39:39" x14ac:dyDescent="0.25">
      <c r="AM58"/>
    </row>
    <row r="59" spans="39:39" x14ac:dyDescent="0.25">
      <c r="AM59"/>
    </row>
    <row r="60" spans="39:39" x14ac:dyDescent="0.25">
      <c r="AM60"/>
    </row>
    <row r="61" spans="39:39" x14ac:dyDescent="0.25">
      <c r="AM61"/>
    </row>
    <row r="62" spans="39:39" x14ac:dyDescent="0.25">
      <c r="AM62"/>
    </row>
    <row r="63" spans="39:39" x14ac:dyDescent="0.25">
      <c r="AM63"/>
    </row>
    <row r="64" spans="39:39" x14ac:dyDescent="0.25">
      <c r="AM64"/>
    </row>
    <row r="65" spans="39:39" x14ac:dyDescent="0.25">
      <c r="AM65"/>
    </row>
    <row r="66" spans="39:39" x14ac:dyDescent="0.25">
      <c r="AM66"/>
    </row>
    <row r="67" spans="39:39" x14ac:dyDescent="0.25">
      <c r="AM67"/>
    </row>
    <row r="68" spans="39:39" x14ac:dyDescent="0.25">
      <c r="AM68"/>
    </row>
    <row r="69" spans="39:39" x14ac:dyDescent="0.25">
      <c r="AM69"/>
    </row>
    <row r="70" spans="39:39" x14ac:dyDescent="0.25">
      <c r="AM70"/>
    </row>
    <row r="71" spans="39:39" x14ac:dyDescent="0.25">
      <c r="AM71"/>
    </row>
    <row r="72" spans="39:39" x14ac:dyDescent="0.25">
      <c r="AM72"/>
    </row>
    <row r="73" spans="39:39" x14ac:dyDescent="0.25">
      <c r="AM73"/>
    </row>
    <row r="74" spans="39:39" x14ac:dyDescent="0.25">
      <c r="AM74"/>
    </row>
    <row r="75" spans="39:39" x14ac:dyDescent="0.25">
      <c r="AM75"/>
    </row>
    <row r="76" spans="39:39" x14ac:dyDescent="0.25">
      <c r="AM76"/>
    </row>
    <row r="77" spans="39:39" x14ac:dyDescent="0.25">
      <c r="AM77"/>
    </row>
    <row r="78" spans="39:39" x14ac:dyDescent="0.25">
      <c r="AM78"/>
    </row>
    <row r="79" spans="39:39" x14ac:dyDescent="0.25">
      <c r="AM79"/>
    </row>
    <row r="80" spans="39:39" x14ac:dyDescent="0.25">
      <c r="AM80"/>
    </row>
    <row r="81" spans="39:39" x14ac:dyDescent="0.25">
      <c r="AM81"/>
    </row>
    <row r="82" spans="39:39" x14ac:dyDescent="0.25">
      <c r="AM82"/>
    </row>
    <row r="83" spans="39:39" x14ac:dyDescent="0.25">
      <c r="AM83"/>
    </row>
    <row r="84" spans="39:39" x14ac:dyDescent="0.25">
      <c r="AM84"/>
    </row>
    <row r="85" spans="39:39" x14ac:dyDescent="0.25">
      <c r="AM85"/>
    </row>
    <row r="86" spans="39:39" x14ac:dyDescent="0.25">
      <c r="AM86"/>
    </row>
    <row r="87" spans="39:39" x14ac:dyDescent="0.25">
      <c r="AM87"/>
    </row>
    <row r="88" spans="39:39" x14ac:dyDescent="0.25">
      <c r="AM88"/>
    </row>
    <row r="89" spans="39:39" x14ac:dyDescent="0.25">
      <c r="AM89"/>
    </row>
    <row r="90" spans="39:39" x14ac:dyDescent="0.25">
      <c r="AM90"/>
    </row>
    <row r="91" spans="39:39" x14ac:dyDescent="0.25">
      <c r="AM91"/>
    </row>
    <row r="92" spans="39:39" x14ac:dyDescent="0.25">
      <c r="AM92"/>
    </row>
    <row r="93" spans="39:39" x14ac:dyDescent="0.25">
      <c r="AM93"/>
    </row>
    <row r="94" spans="39:39" x14ac:dyDescent="0.25">
      <c r="AM94"/>
    </row>
    <row r="95" spans="39:39" x14ac:dyDescent="0.25">
      <c r="AM95"/>
    </row>
    <row r="96" spans="39:39" x14ac:dyDescent="0.25">
      <c r="AM96"/>
    </row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autoFilter ref="K1:K53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J7:K102"/>
  <sheetViews>
    <sheetView zoomScale="75" zoomScaleNormal="75" workbookViewId="0">
      <selection activeCell="A8" sqref="A8:D66"/>
    </sheetView>
  </sheetViews>
  <sheetFormatPr defaultRowHeight="15" x14ac:dyDescent="0.25"/>
  <cols>
    <col min="2" max="2" width="4.5703125" customWidth="1"/>
    <col min="3" max="3" width="20.42578125" customWidth="1"/>
    <col min="4" max="4" width="8.5703125" customWidth="1"/>
    <col min="5" max="5" width="7.85546875" customWidth="1"/>
    <col min="6" max="6" width="4.85546875" customWidth="1"/>
    <col min="7" max="7" width="4.28515625" customWidth="1"/>
    <col min="8" max="8" width="5.5703125" customWidth="1"/>
    <col min="9" max="9" width="10.28515625" customWidth="1"/>
    <col min="10" max="10" width="8.140625" customWidth="1"/>
    <col min="11" max="11" width="8.7109375" customWidth="1"/>
    <col min="12" max="12" width="11.42578125" customWidth="1"/>
    <col min="13" max="13" width="4" customWidth="1"/>
    <col min="14" max="14" width="5.7109375" customWidth="1"/>
    <col min="15" max="15" width="9.5703125" customWidth="1"/>
    <col min="16" max="16" width="6.7109375" customWidth="1"/>
    <col min="17" max="18" width="6.28515625" customWidth="1"/>
    <col min="19" max="19" width="7.28515625" customWidth="1"/>
    <col min="20" max="20" width="7.85546875" customWidth="1"/>
    <col min="21" max="21" width="5.7109375" customWidth="1"/>
    <col min="22" max="22" width="4.140625" customWidth="1"/>
    <col min="23" max="23" width="6" customWidth="1"/>
    <col min="24" max="24" width="10.7109375" customWidth="1"/>
    <col min="25" max="25" width="6.28515625" customWidth="1"/>
    <col min="26" max="26" width="7.85546875" customWidth="1"/>
    <col min="27" max="27" width="5.5703125" customWidth="1"/>
    <col min="28" max="28" width="11.85546875" customWidth="1"/>
    <col min="29" max="29" width="4.5703125" customWidth="1"/>
    <col min="30" max="30" width="6.140625" customWidth="1"/>
    <col min="31" max="31" width="9.42578125" customWidth="1"/>
    <col min="34" max="34" width="11.140625" customWidth="1"/>
  </cols>
  <sheetData>
    <row r="7" ht="15" customHeight="1" x14ac:dyDescent="0.25"/>
    <row r="8" ht="225" customHeight="1" x14ac:dyDescent="0.25"/>
    <row r="100" spans="10:11" x14ac:dyDescent="0.25">
      <c r="J100">
        <v>1</v>
      </c>
      <c r="K100" t="s">
        <v>16</v>
      </c>
    </row>
    <row r="101" spans="10:11" x14ac:dyDescent="0.25">
      <c r="J101">
        <v>1.6</v>
      </c>
      <c r="K101" t="s">
        <v>17</v>
      </c>
    </row>
    <row r="102" spans="10:11" x14ac:dyDescent="0.25">
      <c r="J102">
        <v>2.6</v>
      </c>
      <c r="K10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88"/>
  <sheetViews>
    <sheetView tabSelected="1" zoomScale="73" zoomScaleNormal="73" workbookViewId="0">
      <selection activeCell="AF24" sqref="AF24"/>
    </sheetView>
  </sheetViews>
  <sheetFormatPr defaultRowHeight="15" x14ac:dyDescent="0.25"/>
  <cols>
    <col min="2" max="2" width="5.140625" customWidth="1"/>
    <col min="3" max="3" width="27" customWidth="1"/>
    <col min="4" max="4" width="7.140625" customWidth="1"/>
    <col min="5" max="5" width="8.5703125" customWidth="1"/>
    <col min="6" max="6" width="8.7109375" customWidth="1"/>
    <col min="7" max="7" width="10.5703125" customWidth="1"/>
    <col min="8" max="8" width="4.5703125" customWidth="1"/>
    <col min="9" max="9" width="6.28515625" customWidth="1"/>
    <col min="10" max="10" width="5.28515625" customWidth="1"/>
    <col min="11" max="11" width="5.5703125" customWidth="1"/>
    <col min="12" max="12" width="9.5703125" customWidth="1"/>
    <col min="13" max="13" width="7.42578125" customWidth="1"/>
    <col min="14" max="14" width="7.28515625" customWidth="1"/>
    <col min="15" max="15" width="5.7109375" customWidth="1"/>
    <col min="16" max="16" width="7" customWidth="1"/>
    <col min="17" max="17" width="4.140625" customWidth="1"/>
    <col min="18" max="18" width="5.28515625" customWidth="1"/>
    <col min="19" max="19" width="8.7109375" customWidth="1"/>
    <col min="20" max="20" width="8.42578125" customWidth="1"/>
    <col min="21" max="21" width="6" customWidth="1"/>
    <col min="22" max="22" width="5.42578125" customWidth="1"/>
    <col min="23" max="23" width="6.140625" customWidth="1"/>
    <col min="24" max="24" width="8.5703125" customWidth="1"/>
    <col min="25" max="25" width="7" customWidth="1"/>
    <col min="26" max="26" width="4" customWidth="1"/>
    <col min="27" max="27" width="5.42578125" customWidth="1"/>
    <col min="28" max="28" width="9.28515625" customWidth="1"/>
    <col min="29" max="29" width="6.5703125" customWidth="1"/>
    <col min="30" max="30" width="5.42578125" customWidth="1"/>
    <col min="31" max="31" width="9.140625" customWidth="1"/>
    <col min="32" max="32" width="5.28515625" customWidth="1"/>
    <col min="33" max="33" width="8.28515625" customWidth="1"/>
    <col min="34" max="35" width="4.85546875" customWidth="1"/>
    <col min="36" max="36" width="8.5703125" customWidth="1"/>
  </cols>
  <sheetData>
    <row r="2" spans="1:40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</row>
    <row r="3" spans="1:40" x14ac:dyDescent="0.25">
      <c r="A3" s="27" t="s">
        <v>48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</row>
    <row r="4" spans="1:40" x14ac:dyDescent="0.25">
      <c r="A4" s="27" t="s">
        <v>49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</row>
    <row r="6" spans="1:40" x14ac:dyDescent="0.25">
      <c r="B6" s="28" t="s">
        <v>1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8"/>
      <c r="AL6" s="28"/>
      <c r="AM6" s="28"/>
    </row>
    <row r="7" spans="1:40" ht="15" customHeight="1" x14ac:dyDescent="0.25">
      <c r="B7" s="30" t="s">
        <v>2</v>
      </c>
      <c r="C7" s="31" t="s">
        <v>3</v>
      </c>
      <c r="D7" s="30" t="s">
        <v>4</v>
      </c>
      <c r="E7" s="30"/>
      <c r="F7" s="30"/>
      <c r="G7" s="30"/>
      <c r="H7" s="30"/>
      <c r="I7" s="30"/>
      <c r="J7" s="37" t="s">
        <v>14</v>
      </c>
      <c r="K7" s="39" t="s">
        <v>12</v>
      </c>
      <c r="L7" s="41" t="s">
        <v>13</v>
      </c>
      <c r="M7" s="32" t="s">
        <v>5</v>
      </c>
      <c r="N7" s="32"/>
      <c r="O7" s="32"/>
      <c r="P7" s="32"/>
      <c r="Q7" s="37" t="s">
        <v>14</v>
      </c>
      <c r="R7" s="39" t="s">
        <v>12</v>
      </c>
      <c r="S7" s="41" t="s">
        <v>13</v>
      </c>
      <c r="T7" s="32" t="s">
        <v>6</v>
      </c>
      <c r="U7" s="32"/>
      <c r="V7" s="32"/>
      <c r="W7" s="32"/>
      <c r="X7" s="32"/>
      <c r="Y7" s="32"/>
      <c r="Z7" s="37" t="s">
        <v>14</v>
      </c>
      <c r="AA7" s="39" t="s">
        <v>12</v>
      </c>
      <c r="AB7" s="41" t="s">
        <v>13</v>
      </c>
      <c r="AC7" s="32" t="s">
        <v>7</v>
      </c>
      <c r="AD7" s="32"/>
      <c r="AE7" s="32"/>
      <c r="AF7" s="32"/>
      <c r="AG7" s="32"/>
      <c r="AH7" s="18" t="s">
        <v>14</v>
      </c>
      <c r="AI7" s="19" t="s">
        <v>12</v>
      </c>
      <c r="AJ7" s="17" t="s">
        <v>13</v>
      </c>
      <c r="AK7" s="33" t="s">
        <v>8</v>
      </c>
      <c r="AL7" s="36" t="s">
        <v>9</v>
      </c>
      <c r="AM7" s="35" t="s">
        <v>10</v>
      </c>
    </row>
    <row r="8" spans="1:40" ht="225.75" customHeight="1" x14ac:dyDescent="0.25">
      <c r="B8" s="30"/>
      <c r="C8" s="30"/>
      <c r="D8" s="13" t="s">
        <v>27</v>
      </c>
      <c r="E8" s="13" t="s">
        <v>28</v>
      </c>
      <c r="F8" s="13" t="s">
        <v>29</v>
      </c>
      <c r="G8" s="13" t="s">
        <v>30</v>
      </c>
      <c r="H8" s="13" t="s">
        <v>31</v>
      </c>
      <c r="I8" s="13" t="s">
        <v>32</v>
      </c>
      <c r="J8" s="38"/>
      <c r="K8" s="40"/>
      <c r="L8" s="42"/>
      <c r="M8" s="13" t="s">
        <v>33</v>
      </c>
      <c r="N8" s="13" t="s">
        <v>34</v>
      </c>
      <c r="O8" s="13" t="s">
        <v>35</v>
      </c>
      <c r="P8" s="13" t="s">
        <v>36</v>
      </c>
      <c r="Q8" s="38"/>
      <c r="R8" s="40"/>
      <c r="S8" s="42"/>
      <c r="T8" s="13" t="s">
        <v>37</v>
      </c>
      <c r="U8" s="13" t="s">
        <v>38</v>
      </c>
      <c r="V8" s="13" t="s">
        <v>39</v>
      </c>
      <c r="W8" s="13" t="s">
        <v>40</v>
      </c>
      <c r="X8" s="13" t="s">
        <v>41</v>
      </c>
      <c r="Y8" s="13" t="s">
        <v>42</v>
      </c>
      <c r="Z8" s="38"/>
      <c r="AA8" s="40"/>
      <c r="AB8" s="42"/>
      <c r="AC8" s="13" t="s">
        <v>43</v>
      </c>
      <c r="AD8" s="13" t="s">
        <v>44</v>
      </c>
      <c r="AE8" s="13" t="s">
        <v>45</v>
      </c>
      <c r="AF8" s="13" t="s">
        <v>46</v>
      </c>
      <c r="AG8" s="13" t="s">
        <v>47</v>
      </c>
      <c r="AH8" s="18"/>
      <c r="AI8" s="19"/>
      <c r="AJ8" s="17"/>
      <c r="AK8" s="34"/>
      <c r="AL8" s="36"/>
      <c r="AM8" s="35"/>
    </row>
    <row r="9" spans="1:40" x14ac:dyDescent="0.25">
      <c r="B9" s="1">
        <v>1</v>
      </c>
      <c r="C9" s="1" t="s">
        <v>50</v>
      </c>
      <c r="D9" s="1">
        <v>2</v>
      </c>
      <c r="E9" s="1">
        <v>1</v>
      </c>
      <c r="F9" s="1">
        <v>2</v>
      </c>
      <c r="G9" s="1">
        <v>1</v>
      </c>
      <c r="H9" s="1">
        <v>2</v>
      </c>
      <c r="I9" s="1">
        <v>1</v>
      </c>
      <c r="J9" s="5">
        <f>SUM(D9:I9)</f>
        <v>9</v>
      </c>
      <c r="K9" s="7">
        <f>AVERAGE(D9:I9)</f>
        <v>1.5</v>
      </c>
      <c r="L9" s="9" t="str">
        <f t="shared" ref="L9:L24" si="0">IF(D9="","",VLOOKUP(K9,$J$86:$K$88,2,TRUE))</f>
        <v>І ур</v>
      </c>
      <c r="M9" s="1">
        <v>1</v>
      </c>
      <c r="N9" s="1">
        <v>2</v>
      </c>
      <c r="O9" s="1">
        <v>1</v>
      </c>
      <c r="P9" s="1">
        <v>2</v>
      </c>
      <c r="Q9" s="5">
        <f>SUM(M9:P9)</f>
        <v>6</v>
      </c>
      <c r="R9" s="7">
        <f>AVERAGE(M9:P9)</f>
        <v>1.5</v>
      </c>
      <c r="S9" s="9" t="str">
        <f t="shared" ref="S9:S24" si="1">IF(M9="","",VLOOKUP(R9,$J$86:$K$88,2,TRUE))</f>
        <v>І ур</v>
      </c>
      <c r="T9" s="1">
        <v>1</v>
      </c>
      <c r="U9" s="1">
        <v>2</v>
      </c>
      <c r="V9" s="1">
        <v>1</v>
      </c>
      <c r="W9" s="1">
        <v>2</v>
      </c>
      <c r="X9" s="1">
        <v>2</v>
      </c>
      <c r="Y9" s="1">
        <v>1</v>
      </c>
      <c r="Z9" s="5">
        <f>SUM(T9:Y9)</f>
        <v>9</v>
      </c>
      <c r="AA9" s="7">
        <f>AVERAGE(T9:Y9)</f>
        <v>1.5</v>
      </c>
      <c r="AB9" s="9" t="str">
        <f t="shared" ref="AB9:AB24" si="2">IF(T9="","",VLOOKUP(AA9,$J$86:$K$88,2,TRUE))</f>
        <v>І ур</v>
      </c>
      <c r="AC9" s="1">
        <v>2</v>
      </c>
      <c r="AD9" s="1">
        <v>1</v>
      </c>
      <c r="AE9" s="1">
        <v>2</v>
      </c>
      <c r="AF9" s="1">
        <v>1</v>
      </c>
      <c r="AG9" s="1">
        <v>2</v>
      </c>
      <c r="AH9" s="5">
        <f>SUM(AC9:AG9)</f>
        <v>8</v>
      </c>
      <c r="AI9" s="7">
        <f>AVERAGE(AC9:AG9)</f>
        <v>1.6</v>
      </c>
      <c r="AJ9" s="9" t="str">
        <f t="shared" ref="AJ9:AJ24" si="3">IF(AC9="","",VLOOKUP(AI9,$J$86:$K$88,2,TRUE))</f>
        <v>ІІ ур</v>
      </c>
      <c r="AK9" s="6">
        <f>J9+Q9+Z9+AH9</f>
        <v>32</v>
      </c>
      <c r="AL9" s="8">
        <f>AK9/21</f>
        <v>1.5238095238095237</v>
      </c>
      <c r="AM9" s="9" t="str">
        <f t="shared" ref="AM9:AM24" si="4">IF(AE9="","",VLOOKUP(AL9,$J$86:$K$88,2,TRUE))</f>
        <v>І ур</v>
      </c>
    </row>
    <row r="10" spans="1:40" x14ac:dyDescent="0.25">
      <c r="B10" s="1">
        <v>2</v>
      </c>
      <c r="C10" s="1" t="s">
        <v>51</v>
      </c>
      <c r="D10" s="1">
        <v>2</v>
      </c>
      <c r="E10" s="1">
        <v>2</v>
      </c>
      <c r="F10" s="1">
        <v>2</v>
      </c>
      <c r="G10" s="1">
        <v>1</v>
      </c>
      <c r="H10" s="1">
        <v>2</v>
      </c>
      <c r="I10" s="1">
        <v>2</v>
      </c>
      <c r="J10" s="5">
        <f t="shared" ref="J10:J24" si="5">SUM(D10:I10)</f>
        <v>11</v>
      </c>
      <c r="K10" s="7">
        <f t="shared" ref="K10:K24" si="6">AVERAGE(D10:I10)</f>
        <v>1.8333333333333333</v>
      </c>
      <c r="L10" s="9" t="str">
        <f t="shared" si="0"/>
        <v>ІІ ур</v>
      </c>
      <c r="M10" s="1">
        <v>2</v>
      </c>
      <c r="N10" s="1">
        <v>1</v>
      </c>
      <c r="O10" s="1">
        <v>2</v>
      </c>
      <c r="P10" s="1">
        <v>2</v>
      </c>
      <c r="Q10" s="5">
        <f t="shared" ref="Q10:Q24" si="7">SUM(M10:P10)</f>
        <v>7</v>
      </c>
      <c r="R10" s="7">
        <f t="shared" ref="R10:R24" si="8">AVERAGE(M10:P10)</f>
        <v>1.75</v>
      </c>
      <c r="S10" s="9" t="str">
        <f t="shared" si="1"/>
        <v>ІІ ур</v>
      </c>
      <c r="T10" s="1">
        <v>2</v>
      </c>
      <c r="U10" s="1">
        <v>2</v>
      </c>
      <c r="V10" s="1">
        <v>2</v>
      </c>
      <c r="W10" s="1">
        <v>2</v>
      </c>
      <c r="X10" s="1">
        <v>1</v>
      </c>
      <c r="Y10" s="1">
        <v>1</v>
      </c>
      <c r="Z10" s="5">
        <f t="shared" ref="Z10:Z24" si="9">SUM(T10:Y10)</f>
        <v>10</v>
      </c>
      <c r="AA10" s="7">
        <f t="shared" ref="AA10:AA24" si="10">AVERAGE(T10:Y10)</f>
        <v>1.6666666666666667</v>
      </c>
      <c r="AB10" s="9" t="str">
        <f t="shared" si="2"/>
        <v>ІІ ур</v>
      </c>
      <c r="AC10" s="1">
        <v>1</v>
      </c>
      <c r="AD10" s="1">
        <v>2</v>
      </c>
      <c r="AE10" s="1">
        <v>2</v>
      </c>
      <c r="AF10" s="1">
        <v>2</v>
      </c>
      <c r="AG10" s="1">
        <v>1</v>
      </c>
      <c r="AH10" s="5">
        <f t="shared" ref="AH10:AH24" si="11">SUM(AC10:AG10)</f>
        <v>8</v>
      </c>
      <c r="AI10" s="7">
        <f t="shared" ref="AI10:AI24" si="12">AVERAGE(AC10:AG10)</f>
        <v>1.6</v>
      </c>
      <c r="AJ10" s="9" t="str">
        <f t="shared" si="3"/>
        <v>ІІ ур</v>
      </c>
      <c r="AK10" s="6">
        <f t="shared" ref="AK10:AK24" si="13">J10+Q10+Z10+AH10</f>
        <v>36</v>
      </c>
      <c r="AL10" s="8">
        <f t="shared" ref="AL10:AL24" si="14">AK10/21</f>
        <v>1.7142857142857142</v>
      </c>
      <c r="AM10" s="9" t="str">
        <f t="shared" si="4"/>
        <v>ІІ ур</v>
      </c>
    </row>
    <row r="11" spans="1:40" x14ac:dyDescent="0.25">
      <c r="B11" s="1">
        <v>3</v>
      </c>
      <c r="C11" s="1" t="s">
        <v>52</v>
      </c>
      <c r="D11" s="1">
        <v>1</v>
      </c>
      <c r="E11" s="1">
        <v>2</v>
      </c>
      <c r="F11" s="1">
        <v>2</v>
      </c>
      <c r="G11" s="1">
        <v>2</v>
      </c>
      <c r="H11" s="1">
        <v>1</v>
      </c>
      <c r="I11" s="1">
        <v>1</v>
      </c>
      <c r="J11" s="5">
        <f t="shared" si="5"/>
        <v>9</v>
      </c>
      <c r="K11" s="7">
        <f t="shared" si="6"/>
        <v>1.5</v>
      </c>
      <c r="L11" s="9" t="str">
        <f t="shared" si="0"/>
        <v>І ур</v>
      </c>
      <c r="M11" s="1">
        <v>1</v>
      </c>
      <c r="N11" s="1">
        <v>2</v>
      </c>
      <c r="O11" s="1">
        <v>1</v>
      </c>
      <c r="P11" s="1">
        <v>2</v>
      </c>
      <c r="Q11" s="5">
        <f t="shared" si="7"/>
        <v>6</v>
      </c>
      <c r="R11" s="7">
        <f t="shared" si="8"/>
        <v>1.5</v>
      </c>
      <c r="S11" s="9" t="str">
        <f t="shared" si="1"/>
        <v>І ур</v>
      </c>
      <c r="T11" s="1">
        <v>1</v>
      </c>
      <c r="U11" s="1">
        <v>2</v>
      </c>
      <c r="V11" s="1">
        <v>2</v>
      </c>
      <c r="W11" s="1">
        <v>2</v>
      </c>
      <c r="X11" s="1">
        <v>2</v>
      </c>
      <c r="Y11" s="1">
        <v>1</v>
      </c>
      <c r="Z11" s="5">
        <f t="shared" si="9"/>
        <v>10</v>
      </c>
      <c r="AA11" s="7">
        <f t="shared" si="10"/>
        <v>1.6666666666666667</v>
      </c>
      <c r="AB11" s="9" t="str">
        <f t="shared" si="2"/>
        <v>ІІ ур</v>
      </c>
      <c r="AC11" s="1">
        <v>1</v>
      </c>
      <c r="AD11" s="1">
        <v>2</v>
      </c>
      <c r="AE11" s="1">
        <v>1</v>
      </c>
      <c r="AF11" s="1">
        <v>2</v>
      </c>
      <c r="AG11" s="1">
        <v>1</v>
      </c>
      <c r="AH11" s="5">
        <f t="shared" si="11"/>
        <v>7</v>
      </c>
      <c r="AI11" s="7">
        <f t="shared" si="12"/>
        <v>1.4</v>
      </c>
      <c r="AJ11" s="9" t="str">
        <f t="shared" si="3"/>
        <v>І ур</v>
      </c>
      <c r="AK11" s="6">
        <f t="shared" si="13"/>
        <v>32</v>
      </c>
      <c r="AL11" s="8">
        <f t="shared" si="14"/>
        <v>1.5238095238095237</v>
      </c>
      <c r="AM11" s="9" t="str">
        <f t="shared" si="4"/>
        <v>І ур</v>
      </c>
    </row>
    <row r="12" spans="1:40" x14ac:dyDescent="0.25">
      <c r="B12" s="1">
        <v>4</v>
      </c>
      <c r="C12" s="1" t="s">
        <v>53</v>
      </c>
      <c r="D12" s="1">
        <v>2</v>
      </c>
      <c r="E12" s="1">
        <v>2</v>
      </c>
      <c r="F12" s="1">
        <v>1</v>
      </c>
      <c r="G12" s="1">
        <v>2</v>
      </c>
      <c r="H12" s="1">
        <v>1</v>
      </c>
      <c r="I12" s="1">
        <v>2</v>
      </c>
      <c r="J12" s="5">
        <f t="shared" si="5"/>
        <v>10</v>
      </c>
      <c r="K12" s="7">
        <f t="shared" si="6"/>
        <v>1.6666666666666667</v>
      </c>
      <c r="L12" s="9" t="str">
        <f t="shared" si="0"/>
        <v>ІІ ур</v>
      </c>
      <c r="M12" s="1">
        <v>2</v>
      </c>
      <c r="N12" s="1">
        <v>2</v>
      </c>
      <c r="O12" s="1">
        <v>2</v>
      </c>
      <c r="P12" s="1">
        <v>1</v>
      </c>
      <c r="Q12" s="5">
        <f t="shared" si="7"/>
        <v>7</v>
      </c>
      <c r="R12" s="7">
        <f t="shared" si="8"/>
        <v>1.75</v>
      </c>
      <c r="S12" s="9" t="str">
        <f t="shared" si="1"/>
        <v>ІІ ур</v>
      </c>
      <c r="T12" s="1">
        <v>2</v>
      </c>
      <c r="U12" s="1">
        <v>1</v>
      </c>
      <c r="V12" s="1">
        <v>2</v>
      </c>
      <c r="W12" s="1">
        <v>1</v>
      </c>
      <c r="X12" s="1">
        <v>2</v>
      </c>
      <c r="Y12" s="1">
        <v>2</v>
      </c>
      <c r="Z12" s="5">
        <f t="shared" si="9"/>
        <v>10</v>
      </c>
      <c r="AA12" s="7">
        <f t="shared" si="10"/>
        <v>1.6666666666666667</v>
      </c>
      <c r="AB12" s="9" t="str">
        <f t="shared" si="2"/>
        <v>ІІ ур</v>
      </c>
      <c r="AC12" s="1">
        <v>2</v>
      </c>
      <c r="AD12" s="1">
        <v>1</v>
      </c>
      <c r="AE12" s="1">
        <v>2</v>
      </c>
      <c r="AF12" s="1">
        <v>1</v>
      </c>
      <c r="AG12" s="1">
        <v>2</v>
      </c>
      <c r="AH12" s="5">
        <f t="shared" si="11"/>
        <v>8</v>
      </c>
      <c r="AI12" s="7">
        <f t="shared" si="12"/>
        <v>1.6</v>
      </c>
      <c r="AJ12" s="9" t="str">
        <f t="shared" si="3"/>
        <v>ІІ ур</v>
      </c>
      <c r="AK12" s="6">
        <f t="shared" si="13"/>
        <v>35</v>
      </c>
      <c r="AL12" s="8">
        <f t="shared" si="14"/>
        <v>1.6666666666666667</v>
      </c>
      <c r="AM12" s="9" t="str">
        <f t="shared" si="4"/>
        <v>ІІ ур</v>
      </c>
    </row>
    <row r="13" spans="1:40" x14ac:dyDescent="0.25">
      <c r="B13" s="1">
        <v>5</v>
      </c>
      <c r="C13" s="1" t="s">
        <v>54</v>
      </c>
      <c r="D13" s="1">
        <v>1</v>
      </c>
      <c r="E13" s="1">
        <v>2</v>
      </c>
      <c r="F13" s="1">
        <v>2</v>
      </c>
      <c r="G13" s="1">
        <v>2</v>
      </c>
      <c r="H13" s="1">
        <v>1</v>
      </c>
      <c r="I13" s="1">
        <v>1</v>
      </c>
      <c r="J13" s="5">
        <f t="shared" si="5"/>
        <v>9</v>
      </c>
      <c r="K13" s="7">
        <f t="shared" si="6"/>
        <v>1.5</v>
      </c>
      <c r="L13" s="9" t="str">
        <f t="shared" si="0"/>
        <v>І ур</v>
      </c>
      <c r="M13" s="1">
        <v>1</v>
      </c>
      <c r="N13" s="1">
        <v>2</v>
      </c>
      <c r="O13" s="1">
        <v>2</v>
      </c>
      <c r="P13" s="1">
        <v>1</v>
      </c>
      <c r="Q13" s="5">
        <f t="shared" si="7"/>
        <v>6</v>
      </c>
      <c r="R13" s="7">
        <f t="shared" si="8"/>
        <v>1.5</v>
      </c>
      <c r="S13" s="9" t="str">
        <f t="shared" si="1"/>
        <v>І ур</v>
      </c>
      <c r="T13" s="1">
        <v>1</v>
      </c>
      <c r="U13" s="1">
        <v>2</v>
      </c>
      <c r="V13" s="1">
        <v>2</v>
      </c>
      <c r="W13" s="1">
        <v>1</v>
      </c>
      <c r="X13" s="1">
        <v>2</v>
      </c>
      <c r="Y13" s="1">
        <v>1</v>
      </c>
      <c r="Z13" s="5">
        <f t="shared" si="9"/>
        <v>9</v>
      </c>
      <c r="AA13" s="7">
        <f t="shared" si="10"/>
        <v>1.5</v>
      </c>
      <c r="AB13" s="9" t="str">
        <f t="shared" si="2"/>
        <v>І ур</v>
      </c>
      <c r="AC13" s="1">
        <v>1</v>
      </c>
      <c r="AD13" s="1">
        <v>2</v>
      </c>
      <c r="AE13" s="1">
        <v>2</v>
      </c>
      <c r="AF13" s="1">
        <v>2</v>
      </c>
      <c r="AG13" s="1">
        <v>1</v>
      </c>
      <c r="AH13" s="5">
        <f t="shared" si="11"/>
        <v>8</v>
      </c>
      <c r="AI13" s="7">
        <f t="shared" si="12"/>
        <v>1.6</v>
      </c>
      <c r="AJ13" s="9" t="str">
        <f t="shared" si="3"/>
        <v>ІІ ур</v>
      </c>
      <c r="AK13" s="6">
        <f t="shared" si="13"/>
        <v>32</v>
      </c>
      <c r="AL13" s="8">
        <f t="shared" si="14"/>
        <v>1.5238095238095237</v>
      </c>
      <c r="AM13" s="9" t="str">
        <f t="shared" si="4"/>
        <v>І ур</v>
      </c>
    </row>
    <row r="14" spans="1:40" x14ac:dyDescent="0.25">
      <c r="B14" s="1">
        <v>6</v>
      </c>
      <c r="C14" s="1" t="s">
        <v>55</v>
      </c>
      <c r="D14" s="1">
        <v>2</v>
      </c>
      <c r="E14" s="1">
        <v>2</v>
      </c>
      <c r="F14" s="1">
        <v>2</v>
      </c>
      <c r="G14" s="1">
        <v>1</v>
      </c>
      <c r="H14" s="1">
        <v>2</v>
      </c>
      <c r="I14" s="1">
        <v>2</v>
      </c>
      <c r="J14" s="5">
        <f t="shared" si="5"/>
        <v>11</v>
      </c>
      <c r="K14" s="7">
        <f t="shared" si="6"/>
        <v>1.8333333333333333</v>
      </c>
      <c r="L14" s="9" t="str">
        <f t="shared" si="0"/>
        <v>ІІ ур</v>
      </c>
      <c r="M14" s="1">
        <v>2</v>
      </c>
      <c r="N14" s="1">
        <v>2</v>
      </c>
      <c r="O14" s="1">
        <v>1</v>
      </c>
      <c r="P14" s="1">
        <v>1</v>
      </c>
      <c r="Q14" s="5">
        <f t="shared" si="7"/>
        <v>6</v>
      </c>
      <c r="R14" s="7">
        <f t="shared" si="8"/>
        <v>1.5</v>
      </c>
      <c r="S14" s="9" t="str">
        <f t="shared" si="1"/>
        <v>І ур</v>
      </c>
      <c r="T14" s="1">
        <v>1</v>
      </c>
      <c r="U14" s="1">
        <v>2</v>
      </c>
      <c r="V14" s="1">
        <v>1</v>
      </c>
      <c r="W14" s="1">
        <v>2</v>
      </c>
      <c r="X14" s="1">
        <v>2</v>
      </c>
      <c r="Y14" s="1">
        <v>1</v>
      </c>
      <c r="Z14" s="5">
        <f t="shared" si="9"/>
        <v>9</v>
      </c>
      <c r="AA14" s="7">
        <f t="shared" si="10"/>
        <v>1.5</v>
      </c>
      <c r="AB14" s="9" t="str">
        <f t="shared" si="2"/>
        <v>І ур</v>
      </c>
      <c r="AC14" s="1">
        <v>2</v>
      </c>
      <c r="AD14" s="1">
        <v>1</v>
      </c>
      <c r="AE14" s="1">
        <v>2</v>
      </c>
      <c r="AF14" s="1">
        <v>1</v>
      </c>
      <c r="AG14" s="1">
        <v>1</v>
      </c>
      <c r="AH14" s="5">
        <f t="shared" si="11"/>
        <v>7</v>
      </c>
      <c r="AI14" s="7">
        <f t="shared" si="12"/>
        <v>1.4</v>
      </c>
      <c r="AJ14" s="9" t="str">
        <f t="shared" si="3"/>
        <v>І ур</v>
      </c>
      <c r="AK14" s="6">
        <f t="shared" si="13"/>
        <v>33</v>
      </c>
      <c r="AL14" s="8">
        <f t="shared" si="14"/>
        <v>1.5714285714285714</v>
      </c>
      <c r="AM14" s="9" t="str">
        <f t="shared" si="4"/>
        <v>І ур</v>
      </c>
    </row>
    <row r="15" spans="1:40" x14ac:dyDescent="0.25">
      <c r="B15" s="1">
        <v>7</v>
      </c>
      <c r="C15" s="1" t="s">
        <v>56</v>
      </c>
      <c r="D15" s="1">
        <v>1</v>
      </c>
      <c r="E15" s="1">
        <v>2</v>
      </c>
      <c r="F15" s="1">
        <v>1</v>
      </c>
      <c r="G15" s="1">
        <v>2</v>
      </c>
      <c r="H15" s="1">
        <v>1</v>
      </c>
      <c r="I15" s="1">
        <v>2</v>
      </c>
      <c r="J15" s="5">
        <f t="shared" si="5"/>
        <v>9</v>
      </c>
      <c r="K15" s="7">
        <f t="shared" si="6"/>
        <v>1.5</v>
      </c>
      <c r="L15" s="9" t="str">
        <f t="shared" si="0"/>
        <v>І ур</v>
      </c>
      <c r="M15" s="1">
        <v>1</v>
      </c>
      <c r="N15" s="1">
        <v>2</v>
      </c>
      <c r="O15" s="1">
        <v>2</v>
      </c>
      <c r="P15" s="1">
        <v>2</v>
      </c>
      <c r="Q15" s="5">
        <f t="shared" si="7"/>
        <v>7</v>
      </c>
      <c r="R15" s="7">
        <f t="shared" si="8"/>
        <v>1.75</v>
      </c>
      <c r="S15" s="9" t="str">
        <f t="shared" si="1"/>
        <v>ІІ ур</v>
      </c>
      <c r="T15" s="1">
        <v>2</v>
      </c>
      <c r="U15" s="1">
        <v>1</v>
      </c>
      <c r="V15" s="1">
        <v>2</v>
      </c>
      <c r="W15" s="1">
        <v>2</v>
      </c>
      <c r="X15" s="1">
        <v>2</v>
      </c>
      <c r="Y15" s="1">
        <v>1</v>
      </c>
      <c r="Z15" s="5">
        <f t="shared" si="9"/>
        <v>10</v>
      </c>
      <c r="AA15" s="7">
        <f t="shared" si="10"/>
        <v>1.6666666666666667</v>
      </c>
      <c r="AB15" s="9" t="str">
        <f t="shared" si="2"/>
        <v>ІІ ур</v>
      </c>
      <c r="AC15" s="1">
        <v>1</v>
      </c>
      <c r="AD15" s="1">
        <v>2</v>
      </c>
      <c r="AE15" s="1">
        <v>1</v>
      </c>
      <c r="AF15" s="1">
        <v>2</v>
      </c>
      <c r="AG15" s="1">
        <v>1</v>
      </c>
      <c r="AH15" s="5">
        <f t="shared" si="11"/>
        <v>7</v>
      </c>
      <c r="AI15" s="7">
        <f t="shared" si="12"/>
        <v>1.4</v>
      </c>
      <c r="AJ15" s="9" t="str">
        <f t="shared" si="3"/>
        <v>І ур</v>
      </c>
      <c r="AK15" s="6">
        <f t="shared" si="13"/>
        <v>33</v>
      </c>
      <c r="AL15" s="8">
        <f t="shared" si="14"/>
        <v>1.5714285714285714</v>
      </c>
      <c r="AM15" s="9" t="str">
        <f t="shared" si="4"/>
        <v>І ур</v>
      </c>
    </row>
    <row r="16" spans="1:40" x14ac:dyDescent="0.25">
      <c r="B16" s="1">
        <v>8</v>
      </c>
      <c r="C16" s="1" t="s">
        <v>57</v>
      </c>
      <c r="D16" s="1">
        <v>2</v>
      </c>
      <c r="E16" s="1">
        <v>1</v>
      </c>
      <c r="F16" s="1">
        <v>2</v>
      </c>
      <c r="G16" s="1">
        <v>1</v>
      </c>
      <c r="H16" s="1">
        <v>2</v>
      </c>
      <c r="I16" s="1">
        <v>1</v>
      </c>
      <c r="J16" s="5">
        <f t="shared" si="5"/>
        <v>9</v>
      </c>
      <c r="K16" s="7">
        <f t="shared" si="6"/>
        <v>1.5</v>
      </c>
      <c r="L16" s="9" t="str">
        <f t="shared" si="0"/>
        <v>І ур</v>
      </c>
      <c r="M16" s="1">
        <v>2</v>
      </c>
      <c r="N16" s="1">
        <v>2</v>
      </c>
      <c r="O16" s="1">
        <v>2</v>
      </c>
      <c r="P16" s="1">
        <v>1</v>
      </c>
      <c r="Q16" s="5">
        <f t="shared" si="7"/>
        <v>7</v>
      </c>
      <c r="R16" s="7">
        <f t="shared" si="8"/>
        <v>1.75</v>
      </c>
      <c r="S16" s="9" t="str">
        <f t="shared" si="1"/>
        <v>ІІ ур</v>
      </c>
      <c r="T16" s="1">
        <v>1</v>
      </c>
      <c r="U16" s="1">
        <v>2</v>
      </c>
      <c r="V16" s="1">
        <v>2</v>
      </c>
      <c r="W16" s="1">
        <v>2</v>
      </c>
      <c r="X16" s="1">
        <v>2</v>
      </c>
      <c r="Y16" s="1">
        <v>1</v>
      </c>
      <c r="Z16" s="5">
        <f t="shared" si="9"/>
        <v>10</v>
      </c>
      <c r="AA16" s="7">
        <f t="shared" si="10"/>
        <v>1.6666666666666667</v>
      </c>
      <c r="AB16" s="9" t="str">
        <f t="shared" si="2"/>
        <v>ІІ ур</v>
      </c>
      <c r="AC16" s="1">
        <v>2</v>
      </c>
      <c r="AD16" s="1">
        <v>2</v>
      </c>
      <c r="AE16" s="1">
        <v>1</v>
      </c>
      <c r="AF16" s="1">
        <v>1</v>
      </c>
      <c r="AG16" s="1">
        <v>1</v>
      </c>
      <c r="AH16" s="5">
        <f t="shared" si="11"/>
        <v>7</v>
      </c>
      <c r="AI16" s="7">
        <f t="shared" si="12"/>
        <v>1.4</v>
      </c>
      <c r="AJ16" s="9" t="str">
        <f t="shared" si="3"/>
        <v>І ур</v>
      </c>
      <c r="AK16" s="6">
        <f t="shared" si="13"/>
        <v>33</v>
      </c>
      <c r="AL16" s="8">
        <f t="shared" si="14"/>
        <v>1.5714285714285714</v>
      </c>
      <c r="AM16" s="9" t="str">
        <f t="shared" si="4"/>
        <v>І ур</v>
      </c>
    </row>
    <row r="17" spans="2:39" x14ac:dyDescent="0.25">
      <c r="B17" s="1">
        <v>9</v>
      </c>
      <c r="C17" s="1" t="s">
        <v>58</v>
      </c>
      <c r="D17" s="1">
        <v>1</v>
      </c>
      <c r="E17" s="1">
        <v>2</v>
      </c>
      <c r="F17" s="1">
        <v>1</v>
      </c>
      <c r="G17" s="1">
        <v>2</v>
      </c>
      <c r="H17" s="1">
        <v>1</v>
      </c>
      <c r="I17" s="1">
        <v>2</v>
      </c>
      <c r="J17" s="5">
        <f t="shared" si="5"/>
        <v>9</v>
      </c>
      <c r="K17" s="7">
        <f t="shared" si="6"/>
        <v>1.5</v>
      </c>
      <c r="L17" s="9" t="str">
        <f t="shared" si="0"/>
        <v>І ур</v>
      </c>
      <c r="M17" s="1">
        <v>1</v>
      </c>
      <c r="N17" s="1">
        <v>2</v>
      </c>
      <c r="O17" s="1">
        <v>1</v>
      </c>
      <c r="P17" s="1">
        <v>1</v>
      </c>
      <c r="Q17" s="5">
        <f t="shared" si="7"/>
        <v>5</v>
      </c>
      <c r="R17" s="7">
        <f t="shared" si="8"/>
        <v>1.25</v>
      </c>
      <c r="S17" s="9" t="str">
        <f t="shared" si="1"/>
        <v>І ур</v>
      </c>
      <c r="T17" s="1">
        <v>2</v>
      </c>
      <c r="U17" s="1">
        <v>2</v>
      </c>
      <c r="V17" s="1">
        <v>2</v>
      </c>
      <c r="W17" s="1">
        <v>1</v>
      </c>
      <c r="X17" s="1">
        <v>2</v>
      </c>
      <c r="Y17" s="1">
        <v>1</v>
      </c>
      <c r="Z17" s="5">
        <f t="shared" si="9"/>
        <v>10</v>
      </c>
      <c r="AA17" s="7">
        <f t="shared" si="10"/>
        <v>1.6666666666666667</v>
      </c>
      <c r="AB17" s="9" t="str">
        <f t="shared" si="2"/>
        <v>ІІ ур</v>
      </c>
      <c r="AC17" s="1">
        <v>1</v>
      </c>
      <c r="AD17" s="1">
        <v>1</v>
      </c>
      <c r="AE17" s="1">
        <v>2</v>
      </c>
      <c r="AF17" s="1">
        <v>1</v>
      </c>
      <c r="AG17" s="1">
        <v>1</v>
      </c>
      <c r="AH17" s="5">
        <f t="shared" si="11"/>
        <v>6</v>
      </c>
      <c r="AI17" s="7">
        <f t="shared" si="12"/>
        <v>1.2</v>
      </c>
      <c r="AJ17" s="9" t="str">
        <f t="shared" si="3"/>
        <v>І ур</v>
      </c>
      <c r="AK17" s="6">
        <f t="shared" si="13"/>
        <v>30</v>
      </c>
      <c r="AL17" s="8">
        <f t="shared" si="14"/>
        <v>1.4285714285714286</v>
      </c>
      <c r="AM17" s="9" t="str">
        <f t="shared" si="4"/>
        <v>І ур</v>
      </c>
    </row>
    <row r="18" spans="2:39" x14ac:dyDescent="0.25">
      <c r="B18" s="1">
        <v>10</v>
      </c>
      <c r="C18" s="1" t="s">
        <v>59</v>
      </c>
      <c r="D18" s="1">
        <v>2</v>
      </c>
      <c r="E18" s="1">
        <v>2</v>
      </c>
      <c r="F18" s="1">
        <v>2</v>
      </c>
      <c r="G18" s="1">
        <v>2</v>
      </c>
      <c r="H18" s="1">
        <v>1</v>
      </c>
      <c r="I18" s="1">
        <v>1</v>
      </c>
      <c r="J18" s="5">
        <f t="shared" si="5"/>
        <v>10</v>
      </c>
      <c r="K18" s="7">
        <f t="shared" si="6"/>
        <v>1.6666666666666667</v>
      </c>
      <c r="L18" s="9" t="str">
        <f t="shared" si="0"/>
        <v>ІІ ур</v>
      </c>
      <c r="M18" s="1">
        <v>1</v>
      </c>
      <c r="N18" s="1">
        <v>2</v>
      </c>
      <c r="O18" s="1">
        <v>2</v>
      </c>
      <c r="P18" s="1">
        <v>2</v>
      </c>
      <c r="Q18" s="5">
        <f t="shared" si="7"/>
        <v>7</v>
      </c>
      <c r="R18" s="7">
        <f t="shared" si="8"/>
        <v>1.75</v>
      </c>
      <c r="S18" s="9" t="str">
        <f t="shared" si="1"/>
        <v>ІІ ур</v>
      </c>
      <c r="T18" s="1">
        <v>1</v>
      </c>
      <c r="U18" s="1">
        <v>2</v>
      </c>
      <c r="V18" s="1">
        <v>2</v>
      </c>
      <c r="W18" s="1">
        <v>1</v>
      </c>
      <c r="X18" s="1">
        <v>1</v>
      </c>
      <c r="Y18" s="1">
        <v>1</v>
      </c>
      <c r="Z18" s="5">
        <f t="shared" si="9"/>
        <v>8</v>
      </c>
      <c r="AA18" s="7">
        <f t="shared" si="10"/>
        <v>1.3333333333333333</v>
      </c>
      <c r="AB18" s="9" t="str">
        <f t="shared" si="2"/>
        <v>І ур</v>
      </c>
      <c r="AC18" s="1">
        <v>2</v>
      </c>
      <c r="AD18" s="1">
        <v>2</v>
      </c>
      <c r="AE18" s="1">
        <v>2</v>
      </c>
      <c r="AF18" s="1">
        <v>1</v>
      </c>
      <c r="AG18" s="1">
        <v>1</v>
      </c>
      <c r="AH18" s="5">
        <f t="shared" si="11"/>
        <v>8</v>
      </c>
      <c r="AI18" s="7">
        <f t="shared" si="12"/>
        <v>1.6</v>
      </c>
      <c r="AJ18" s="9" t="str">
        <f t="shared" si="3"/>
        <v>ІІ ур</v>
      </c>
      <c r="AK18" s="6">
        <f t="shared" si="13"/>
        <v>33</v>
      </c>
      <c r="AL18" s="8">
        <f t="shared" si="14"/>
        <v>1.5714285714285714</v>
      </c>
      <c r="AM18" s="9" t="str">
        <f t="shared" si="4"/>
        <v>І ур</v>
      </c>
    </row>
    <row r="19" spans="2:39" x14ac:dyDescent="0.25">
      <c r="B19" s="1">
        <v>11</v>
      </c>
      <c r="C19" s="1" t="s">
        <v>60</v>
      </c>
      <c r="D19" s="1">
        <v>1</v>
      </c>
      <c r="E19" s="1">
        <v>2</v>
      </c>
      <c r="F19" s="1">
        <v>2</v>
      </c>
      <c r="G19" s="1">
        <v>2</v>
      </c>
      <c r="H19" s="1">
        <v>1</v>
      </c>
      <c r="I19" s="1">
        <v>2</v>
      </c>
      <c r="J19" s="5">
        <f t="shared" si="5"/>
        <v>10</v>
      </c>
      <c r="K19" s="7">
        <f t="shared" si="6"/>
        <v>1.6666666666666667</v>
      </c>
      <c r="L19" s="9" t="str">
        <f t="shared" si="0"/>
        <v>ІІ ур</v>
      </c>
      <c r="M19" s="1">
        <v>2</v>
      </c>
      <c r="N19" s="1">
        <v>2</v>
      </c>
      <c r="O19" s="1">
        <v>2</v>
      </c>
      <c r="P19" s="1">
        <v>1</v>
      </c>
      <c r="Q19" s="5">
        <f t="shared" si="7"/>
        <v>7</v>
      </c>
      <c r="R19" s="7">
        <f t="shared" si="8"/>
        <v>1.75</v>
      </c>
      <c r="S19" s="9" t="str">
        <f t="shared" si="1"/>
        <v>ІІ ур</v>
      </c>
      <c r="T19" s="1">
        <v>1</v>
      </c>
      <c r="U19" s="1">
        <v>2</v>
      </c>
      <c r="V19" s="1">
        <v>2</v>
      </c>
      <c r="W19" s="1">
        <v>1</v>
      </c>
      <c r="X19" s="1">
        <v>2</v>
      </c>
      <c r="Y19" s="1">
        <v>2</v>
      </c>
      <c r="Z19" s="5">
        <f t="shared" si="9"/>
        <v>10</v>
      </c>
      <c r="AA19" s="7">
        <f t="shared" si="10"/>
        <v>1.6666666666666667</v>
      </c>
      <c r="AB19" s="9" t="str">
        <f t="shared" si="2"/>
        <v>ІІ ур</v>
      </c>
      <c r="AC19" s="1">
        <v>1</v>
      </c>
      <c r="AD19" s="1">
        <v>2</v>
      </c>
      <c r="AE19" s="1">
        <v>1</v>
      </c>
      <c r="AF19" s="1">
        <v>2</v>
      </c>
      <c r="AG19" s="1">
        <v>2</v>
      </c>
      <c r="AH19" s="5">
        <f t="shared" si="11"/>
        <v>8</v>
      </c>
      <c r="AI19" s="7">
        <f t="shared" si="12"/>
        <v>1.6</v>
      </c>
      <c r="AJ19" s="9" t="str">
        <f t="shared" si="3"/>
        <v>ІІ ур</v>
      </c>
      <c r="AK19" s="6">
        <f t="shared" si="13"/>
        <v>35</v>
      </c>
      <c r="AL19" s="8">
        <f t="shared" si="14"/>
        <v>1.6666666666666667</v>
      </c>
      <c r="AM19" s="9" t="str">
        <f t="shared" si="4"/>
        <v>ІІ ур</v>
      </c>
    </row>
    <row r="20" spans="2:39" x14ac:dyDescent="0.25">
      <c r="B20" s="1">
        <v>12</v>
      </c>
      <c r="C20" s="1" t="s">
        <v>61</v>
      </c>
      <c r="D20" s="1">
        <v>1</v>
      </c>
      <c r="E20" s="1">
        <v>1</v>
      </c>
      <c r="F20" s="1">
        <v>2</v>
      </c>
      <c r="G20" s="1">
        <v>1</v>
      </c>
      <c r="H20" s="1">
        <v>1</v>
      </c>
      <c r="I20" s="1">
        <v>2</v>
      </c>
      <c r="J20" s="5">
        <f t="shared" si="5"/>
        <v>8</v>
      </c>
      <c r="K20" s="7">
        <f t="shared" si="6"/>
        <v>1.3333333333333333</v>
      </c>
      <c r="L20" s="9" t="str">
        <f t="shared" si="0"/>
        <v>І ур</v>
      </c>
      <c r="M20" s="1">
        <v>1</v>
      </c>
      <c r="N20" s="1">
        <v>2</v>
      </c>
      <c r="O20" s="1">
        <v>2</v>
      </c>
      <c r="P20" s="1">
        <v>1</v>
      </c>
      <c r="Q20" s="5">
        <f t="shared" si="7"/>
        <v>6</v>
      </c>
      <c r="R20" s="7">
        <f t="shared" si="8"/>
        <v>1.5</v>
      </c>
      <c r="S20" s="9" t="str">
        <f t="shared" si="1"/>
        <v>І ур</v>
      </c>
      <c r="T20" s="1">
        <v>2</v>
      </c>
      <c r="U20" s="1">
        <v>1</v>
      </c>
      <c r="V20" s="1">
        <v>2</v>
      </c>
      <c r="W20" s="1">
        <v>2</v>
      </c>
      <c r="X20" s="1">
        <v>2</v>
      </c>
      <c r="Y20" s="1">
        <v>1</v>
      </c>
      <c r="Z20" s="5">
        <f t="shared" si="9"/>
        <v>10</v>
      </c>
      <c r="AA20" s="7">
        <f t="shared" si="10"/>
        <v>1.6666666666666667</v>
      </c>
      <c r="AB20" s="9" t="str">
        <f t="shared" si="2"/>
        <v>ІІ ур</v>
      </c>
      <c r="AC20" s="1">
        <v>2</v>
      </c>
      <c r="AD20" s="1">
        <v>2</v>
      </c>
      <c r="AE20" s="1">
        <v>2</v>
      </c>
      <c r="AF20" s="1">
        <v>1</v>
      </c>
      <c r="AG20" s="1">
        <v>1</v>
      </c>
      <c r="AH20" s="5">
        <f t="shared" si="11"/>
        <v>8</v>
      </c>
      <c r="AI20" s="7">
        <f t="shared" si="12"/>
        <v>1.6</v>
      </c>
      <c r="AJ20" s="9" t="str">
        <f t="shared" si="3"/>
        <v>ІІ ур</v>
      </c>
      <c r="AK20" s="6">
        <f t="shared" si="13"/>
        <v>32</v>
      </c>
      <c r="AL20" s="8">
        <f t="shared" si="14"/>
        <v>1.5238095238095237</v>
      </c>
      <c r="AM20" s="9" t="str">
        <f t="shared" si="4"/>
        <v>І ур</v>
      </c>
    </row>
    <row r="21" spans="2:39" x14ac:dyDescent="0.25">
      <c r="B21" s="1">
        <v>13</v>
      </c>
      <c r="C21" s="1" t="s">
        <v>62</v>
      </c>
      <c r="D21" s="1">
        <v>1</v>
      </c>
      <c r="E21" s="1">
        <v>2</v>
      </c>
      <c r="F21" s="1">
        <v>1</v>
      </c>
      <c r="G21" s="1">
        <v>2</v>
      </c>
      <c r="H21" s="1">
        <v>1</v>
      </c>
      <c r="I21" s="1">
        <v>2</v>
      </c>
      <c r="J21" s="5">
        <f t="shared" si="5"/>
        <v>9</v>
      </c>
      <c r="K21" s="7">
        <f t="shared" si="6"/>
        <v>1.5</v>
      </c>
      <c r="L21" s="9" t="str">
        <f t="shared" si="0"/>
        <v>І ур</v>
      </c>
      <c r="M21" s="1">
        <v>2</v>
      </c>
      <c r="N21" s="1">
        <v>2</v>
      </c>
      <c r="O21" s="1">
        <v>1</v>
      </c>
      <c r="P21" s="1">
        <v>2</v>
      </c>
      <c r="Q21" s="5">
        <f t="shared" si="7"/>
        <v>7</v>
      </c>
      <c r="R21" s="7">
        <f t="shared" si="8"/>
        <v>1.75</v>
      </c>
      <c r="S21" s="9" t="str">
        <f t="shared" si="1"/>
        <v>ІІ ур</v>
      </c>
      <c r="T21" s="1">
        <v>1</v>
      </c>
      <c r="U21" s="1">
        <v>2</v>
      </c>
      <c r="V21" s="1">
        <v>2</v>
      </c>
      <c r="W21" s="1">
        <v>2</v>
      </c>
      <c r="X21" s="1">
        <v>1</v>
      </c>
      <c r="Y21" s="1">
        <v>1</v>
      </c>
      <c r="Z21" s="5">
        <f t="shared" si="9"/>
        <v>9</v>
      </c>
      <c r="AA21" s="7">
        <f t="shared" si="10"/>
        <v>1.5</v>
      </c>
      <c r="AB21" s="9" t="str">
        <f t="shared" si="2"/>
        <v>І ур</v>
      </c>
      <c r="AC21" s="1">
        <v>1</v>
      </c>
      <c r="AD21" s="1">
        <v>2</v>
      </c>
      <c r="AE21" s="1">
        <v>2</v>
      </c>
      <c r="AF21" s="1">
        <v>2</v>
      </c>
      <c r="AG21" s="1">
        <v>1</v>
      </c>
      <c r="AH21" s="5">
        <f t="shared" si="11"/>
        <v>8</v>
      </c>
      <c r="AI21" s="7">
        <f t="shared" si="12"/>
        <v>1.6</v>
      </c>
      <c r="AJ21" s="9" t="str">
        <f t="shared" si="3"/>
        <v>ІІ ур</v>
      </c>
      <c r="AK21" s="6">
        <f t="shared" si="13"/>
        <v>33</v>
      </c>
      <c r="AL21" s="8">
        <f t="shared" si="14"/>
        <v>1.5714285714285714</v>
      </c>
      <c r="AM21" s="9" t="str">
        <f t="shared" si="4"/>
        <v>І ур</v>
      </c>
    </row>
    <row r="22" spans="2:39" x14ac:dyDescent="0.25">
      <c r="B22" s="1">
        <v>14</v>
      </c>
      <c r="C22" s="1" t="s">
        <v>63</v>
      </c>
      <c r="D22" s="1">
        <v>2</v>
      </c>
      <c r="E22" s="1">
        <v>1</v>
      </c>
      <c r="F22" s="1">
        <v>2</v>
      </c>
      <c r="G22" s="1">
        <v>2</v>
      </c>
      <c r="H22" s="1">
        <v>1</v>
      </c>
      <c r="I22" s="1">
        <v>1</v>
      </c>
      <c r="J22" s="5">
        <f t="shared" si="5"/>
        <v>9</v>
      </c>
      <c r="K22" s="7">
        <f t="shared" si="6"/>
        <v>1.5</v>
      </c>
      <c r="L22" s="9" t="str">
        <f t="shared" si="0"/>
        <v>І ур</v>
      </c>
      <c r="M22" s="1">
        <v>1</v>
      </c>
      <c r="N22" s="1">
        <v>2</v>
      </c>
      <c r="O22" s="1">
        <v>1</v>
      </c>
      <c r="P22" s="1">
        <v>2</v>
      </c>
      <c r="Q22" s="5">
        <f t="shared" si="7"/>
        <v>6</v>
      </c>
      <c r="R22" s="7">
        <f t="shared" si="8"/>
        <v>1.5</v>
      </c>
      <c r="S22" s="9" t="str">
        <f t="shared" si="1"/>
        <v>І ур</v>
      </c>
      <c r="T22" s="1">
        <v>1</v>
      </c>
      <c r="U22" s="1">
        <v>2</v>
      </c>
      <c r="V22" s="1">
        <v>1</v>
      </c>
      <c r="W22" s="1">
        <v>1</v>
      </c>
      <c r="X22" s="1">
        <v>2</v>
      </c>
      <c r="Y22" s="1">
        <v>2</v>
      </c>
      <c r="Z22" s="5">
        <f t="shared" si="9"/>
        <v>9</v>
      </c>
      <c r="AA22" s="7">
        <f t="shared" si="10"/>
        <v>1.5</v>
      </c>
      <c r="AB22" s="9" t="str">
        <f t="shared" si="2"/>
        <v>І ур</v>
      </c>
      <c r="AC22" s="1">
        <v>2</v>
      </c>
      <c r="AD22" s="1">
        <v>1</v>
      </c>
      <c r="AE22" s="1">
        <v>2</v>
      </c>
      <c r="AF22" s="1">
        <v>1</v>
      </c>
      <c r="AG22" s="1">
        <v>2</v>
      </c>
      <c r="AH22" s="5">
        <f t="shared" si="11"/>
        <v>8</v>
      </c>
      <c r="AI22" s="7">
        <f t="shared" si="12"/>
        <v>1.6</v>
      </c>
      <c r="AJ22" s="9" t="str">
        <f t="shared" si="3"/>
        <v>ІІ ур</v>
      </c>
      <c r="AK22" s="6">
        <f t="shared" si="13"/>
        <v>32</v>
      </c>
      <c r="AL22" s="8">
        <f t="shared" si="14"/>
        <v>1.5238095238095237</v>
      </c>
      <c r="AM22" s="9" t="str">
        <f t="shared" si="4"/>
        <v>І ур</v>
      </c>
    </row>
    <row r="23" spans="2:39" x14ac:dyDescent="0.25">
      <c r="B23" s="1">
        <v>15</v>
      </c>
      <c r="C23" s="1" t="s">
        <v>64</v>
      </c>
      <c r="D23" s="1">
        <v>2</v>
      </c>
      <c r="E23" s="1">
        <v>2</v>
      </c>
      <c r="F23" s="1">
        <v>2</v>
      </c>
      <c r="G23" s="1">
        <v>1</v>
      </c>
      <c r="H23" s="1">
        <v>2</v>
      </c>
      <c r="I23" s="1">
        <v>1</v>
      </c>
      <c r="J23" s="5">
        <f t="shared" si="5"/>
        <v>10</v>
      </c>
      <c r="K23" s="7">
        <f t="shared" si="6"/>
        <v>1.6666666666666667</v>
      </c>
      <c r="L23" s="9" t="str">
        <f t="shared" si="0"/>
        <v>ІІ ур</v>
      </c>
      <c r="M23" s="1">
        <v>2</v>
      </c>
      <c r="N23" s="1">
        <v>2</v>
      </c>
      <c r="O23" s="1">
        <v>1</v>
      </c>
      <c r="P23" s="1">
        <v>2</v>
      </c>
      <c r="Q23" s="5">
        <f t="shared" si="7"/>
        <v>7</v>
      </c>
      <c r="R23" s="7">
        <f t="shared" si="8"/>
        <v>1.75</v>
      </c>
      <c r="S23" s="9" t="str">
        <f t="shared" si="1"/>
        <v>ІІ ур</v>
      </c>
      <c r="T23" s="1">
        <v>2</v>
      </c>
      <c r="U23" s="1">
        <v>2</v>
      </c>
      <c r="V23" s="1">
        <v>1</v>
      </c>
      <c r="W23" s="1">
        <v>2</v>
      </c>
      <c r="X23" s="1">
        <v>2</v>
      </c>
      <c r="Y23" s="1">
        <v>1</v>
      </c>
      <c r="Z23" s="5">
        <f t="shared" si="9"/>
        <v>10</v>
      </c>
      <c r="AA23" s="7">
        <f t="shared" si="10"/>
        <v>1.6666666666666667</v>
      </c>
      <c r="AB23" s="9" t="str">
        <f t="shared" si="2"/>
        <v>ІІ ур</v>
      </c>
      <c r="AC23" s="1">
        <v>1</v>
      </c>
      <c r="AD23" s="1">
        <v>2</v>
      </c>
      <c r="AE23" s="1">
        <v>2</v>
      </c>
      <c r="AF23" s="1">
        <v>1</v>
      </c>
      <c r="AG23" s="1">
        <v>2</v>
      </c>
      <c r="AH23" s="5">
        <f t="shared" si="11"/>
        <v>8</v>
      </c>
      <c r="AI23" s="7">
        <f t="shared" si="12"/>
        <v>1.6</v>
      </c>
      <c r="AJ23" s="9" t="str">
        <f t="shared" si="3"/>
        <v>ІІ ур</v>
      </c>
      <c r="AK23" s="6">
        <f t="shared" si="13"/>
        <v>35</v>
      </c>
      <c r="AL23" s="8">
        <f t="shared" si="14"/>
        <v>1.6666666666666667</v>
      </c>
      <c r="AM23" s="9" t="str">
        <f t="shared" si="4"/>
        <v>ІІ ур</v>
      </c>
    </row>
    <row r="24" spans="2:39" x14ac:dyDescent="0.25">
      <c r="B24" s="1">
        <v>16</v>
      </c>
      <c r="C24" s="1" t="s">
        <v>65</v>
      </c>
      <c r="D24" s="1">
        <v>1</v>
      </c>
      <c r="E24" s="1">
        <v>2</v>
      </c>
      <c r="F24" s="1">
        <v>2</v>
      </c>
      <c r="G24" s="1">
        <v>2</v>
      </c>
      <c r="H24" s="1">
        <v>1</v>
      </c>
      <c r="I24" s="1">
        <v>1</v>
      </c>
      <c r="J24" s="5">
        <f t="shared" si="5"/>
        <v>9</v>
      </c>
      <c r="K24" s="7">
        <f t="shared" si="6"/>
        <v>1.5</v>
      </c>
      <c r="L24" s="9" t="str">
        <f t="shared" si="0"/>
        <v>І ур</v>
      </c>
      <c r="M24" s="1">
        <v>1</v>
      </c>
      <c r="N24" s="1">
        <v>2</v>
      </c>
      <c r="O24" s="1">
        <v>2</v>
      </c>
      <c r="P24" s="1">
        <v>1</v>
      </c>
      <c r="Q24" s="5">
        <f t="shared" si="7"/>
        <v>6</v>
      </c>
      <c r="R24" s="7">
        <f t="shared" si="8"/>
        <v>1.5</v>
      </c>
      <c r="S24" s="9" t="str">
        <f t="shared" si="1"/>
        <v>І ур</v>
      </c>
      <c r="T24" s="1">
        <v>1</v>
      </c>
      <c r="U24" s="1">
        <v>2</v>
      </c>
      <c r="V24" s="1">
        <v>2</v>
      </c>
      <c r="W24" s="1">
        <v>2</v>
      </c>
      <c r="X24" s="1">
        <v>2</v>
      </c>
      <c r="Y24" s="1">
        <v>1</v>
      </c>
      <c r="Z24" s="5">
        <f t="shared" si="9"/>
        <v>10</v>
      </c>
      <c r="AA24" s="7">
        <f t="shared" si="10"/>
        <v>1.6666666666666667</v>
      </c>
      <c r="AB24" s="9" t="str">
        <f t="shared" si="2"/>
        <v>ІІ ур</v>
      </c>
      <c r="AC24" s="1">
        <v>1</v>
      </c>
      <c r="AD24" s="1">
        <v>2</v>
      </c>
      <c r="AE24" s="1">
        <v>2</v>
      </c>
      <c r="AF24" s="1">
        <v>2</v>
      </c>
      <c r="AG24" s="1">
        <v>1</v>
      </c>
      <c r="AH24" s="5">
        <f t="shared" si="11"/>
        <v>8</v>
      </c>
      <c r="AI24" s="7">
        <f t="shared" si="12"/>
        <v>1.6</v>
      </c>
      <c r="AJ24" s="9" t="str">
        <f t="shared" si="3"/>
        <v>ІІ ур</v>
      </c>
      <c r="AK24" s="6">
        <f t="shared" si="13"/>
        <v>33</v>
      </c>
      <c r="AL24" s="8">
        <f t="shared" si="14"/>
        <v>1.5714285714285714</v>
      </c>
      <c r="AM24" s="9" t="str">
        <f t="shared" si="4"/>
        <v>І ур</v>
      </c>
    </row>
    <row r="25" spans="2:39" x14ac:dyDescent="0.25">
      <c r="B25" s="21"/>
      <c r="C25" s="21"/>
      <c r="D25" s="14"/>
      <c r="E25" s="15"/>
      <c r="F25" s="15"/>
      <c r="G25" s="15"/>
      <c r="H25" s="15"/>
      <c r="I25" s="15"/>
      <c r="J25" s="16"/>
      <c r="K25" s="1" t="s">
        <v>15</v>
      </c>
      <c r="L25" s="11" t="s">
        <v>11</v>
      </c>
      <c r="M25" s="14"/>
      <c r="N25" s="15"/>
      <c r="O25" s="15"/>
      <c r="P25" s="15"/>
      <c r="Q25" s="16"/>
      <c r="R25" s="1" t="s">
        <v>15</v>
      </c>
      <c r="S25" s="11" t="s">
        <v>11</v>
      </c>
      <c r="T25" s="14"/>
      <c r="U25" s="15"/>
      <c r="V25" s="15"/>
      <c r="W25" s="15"/>
      <c r="X25" s="15"/>
      <c r="Y25" s="15"/>
      <c r="Z25" s="16"/>
      <c r="AA25" s="1" t="s">
        <v>15</v>
      </c>
      <c r="AB25" s="11" t="s">
        <v>11</v>
      </c>
      <c r="AC25" s="14"/>
      <c r="AD25" s="15"/>
      <c r="AE25" s="15"/>
      <c r="AF25" s="15"/>
      <c r="AG25" s="15"/>
      <c r="AH25" s="16"/>
      <c r="AI25" s="1" t="s">
        <v>15</v>
      </c>
      <c r="AJ25" s="11" t="s">
        <v>11</v>
      </c>
      <c r="AK25" s="2"/>
      <c r="AL25" s="2"/>
      <c r="AM25" s="2"/>
    </row>
    <row r="26" spans="2:39" x14ac:dyDescent="0.25">
      <c r="B26" s="22"/>
      <c r="C26" s="22"/>
      <c r="D26" s="14" t="s">
        <v>19</v>
      </c>
      <c r="E26" s="15"/>
      <c r="F26" s="15"/>
      <c r="G26" s="15"/>
      <c r="H26" s="15"/>
      <c r="I26" s="15"/>
      <c r="J26" s="16"/>
      <c r="K26" s="10">
        <v>16</v>
      </c>
      <c r="L26" s="10">
        <v>100</v>
      </c>
      <c r="M26" s="14" t="s">
        <v>19</v>
      </c>
      <c r="N26" s="15"/>
      <c r="O26" s="15"/>
      <c r="P26" s="15"/>
      <c r="Q26" s="16"/>
      <c r="R26" s="10">
        <v>16</v>
      </c>
      <c r="S26" s="10">
        <v>100</v>
      </c>
      <c r="T26" s="14" t="s">
        <v>19</v>
      </c>
      <c r="U26" s="15"/>
      <c r="V26" s="15"/>
      <c r="W26" s="15"/>
      <c r="X26" s="15"/>
      <c r="Y26" s="15"/>
      <c r="Z26" s="16"/>
      <c r="AA26" s="10">
        <v>16</v>
      </c>
      <c r="AB26" s="10">
        <v>100</v>
      </c>
      <c r="AC26" s="14" t="s">
        <v>19</v>
      </c>
      <c r="AD26" s="15"/>
      <c r="AE26" s="15"/>
      <c r="AF26" s="15"/>
      <c r="AG26" s="15"/>
      <c r="AH26" s="16"/>
      <c r="AI26" s="10">
        <v>0</v>
      </c>
      <c r="AJ26" s="10">
        <v>100</v>
      </c>
      <c r="AK26" s="2"/>
      <c r="AL26" s="2"/>
      <c r="AM26" s="2"/>
    </row>
    <row r="27" spans="2:39" x14ac:dyDescent="0.25">
      <c r="B27" s="22"/>
      <c r="C27" s="22"/>
      <c r="D27" s="14" t="s">
        <v>23</v>
      </c>
      <c r="E27" s="15"/>
      <c r="F27" s="15"/>
      <c r="G27" s="15"/>
      <c r="H27" s="15"/>
      <c r="I27" s="15"/>
      <c r="J27" s="16"/>
      <c r="K27" s="12">
        <v>16</v>
      </c>
      <c r="L27" s="3">
        <f>(K27/K26)*100</f>
        <v>100</v>
      </c>
      <c r="M27" s="14" t="s">
        <v>23</v>
      </c>
      <c r="N27" s="15"/>
      <c r="O27" s="15"/>
      <c r="P27" s="15"/>
      <c r="Q27" s="16"/>
      <c r="R27" s="12">
        <v>16</v>
      </c>
      <c r="S27" s="3">
        <f>(R27/R26)*100</f>
        <v>100</v>
      </c>
      <c r="T27" s="14" t="s">
        <v>23</v>
      </c>
      <c r="U27" s="15"/>
      <c r="V27" s="15"/>
      <c r="W27" s="15"/>
      <c r="X27" s="15"/>
      <c r="Y27" s="15"/>
      <c r="Z27" s="16"/>
      <c r="AA27" s="12">
        <v>16</v>
      </c>
      <c r="AB27" s="3">
        <f>(AA27/AA26)*100</f>
        <v>100</v>
      </c>
      <c r="AC27" s="14" t="s">
        <v>23</v>
      </c>
      <c r="AD27" s="15"/>
      <c r="AE27" s="15"/>
      <c r="AF27" s="15"/>
      <c r="AG27" s="15"/>
      <c r="AH27" s="16"/>
      <c r="AI27" s="12">
        <v>0</v>
      </c>
      <c r="AJ27" s="3" t="e">
        <f>(AI27/AI26)*100</f>
        <v>#DIV/0!</v>
      </c>
      <c r="AK27" s="2"/>
      <c r="AL27" s="2"/>
      <c r="AM27" s="2"/>
    </row>
    <row r="28" spans="2:39" x14ac:dyDescent="0.25">
      <c r="B28" s="22"/>
      <c r="C28" s="22"/>
      <c r="D28" s="14" t="s">
        <v>24</v>
      </c>
      <c r="E28" s="15"/>
      <c r="F28" s="15"/>
      <c r="G28" s="15"/>
      <c r="H28" s="15"/>
      <c r="I28" s="15"/>
      <c r="J28" s="16"/>
      <c r="K28" s="12"/>
      <c r="L28" s="3"/>
      <c r="M28" s="14" t="s">
        <v>24</v>
      </c>
      <c r="N28" s="15"/>
      <c r="O28" s="15"/>
      <c r="P28" s="15"/>
      <c r="Q28" s="16"/>
      <c r="R28" s="12"/>
      <c r="S28" s="3"/>
      <c r="T28" s="14" t="s">
        <v>24</v>
      </c>
      <c r="U28" s="15"/>
      <c r="V28" s="15"/>
      <c r="W28" s="15"/>
      <c r="X28" s="15"/>
      <c r="Y28" s="15"/>
      <c r="Z28" s="16"/>
      <c r="AA28" s="12"/>
      <c r="AB28" s="3"/>
      <c r="AC28" s="14" t="s">
        <v>24</v>
      </c>
      <c r="AD28" s="15"/>
      <c r="AE28" s="15"/>
      <c r="AF28" s="15"/>
      <c r="AG28" s="15"/>
      <c r="AH28" s="16"/>
      <c r="AI28" s="12">
        <v>3</v>
      </c>
      <c r="AJ28" s="3" t="e">
        <f>(AI28/AI26)*100</f>
        <v>#DIV/0!</v>
      </c>
      <c r="AK28" s="2"/>
      <c r="AL28" s="2"/>
      <c r="AM28" s="2"/>
    </row>
    <row r="29" spans="2:39" x14ac:dyDescent="0.25">
      <c r="B29" s="22"/>
      <c r="C29" s="22"/>
      <c r="D29" s="14" t="s">
        <v>25</v>
      </c>
      <c r="E29" s="15"/>
      <c r="F29" s="15"/>
      <c r="G29" s="15"/>
      <c r="H29" s="15"/>
      <c r="I29" s="15"/>
      <c r="J29" s="16"/>
      <c r="K29" s="12"/>
      <c r="L29" s="3"/>
      <c r="M29" s="14" t="s">
        <v>25</v>
      </c>
      <c r="N29" s="15"/>
      <c r="O29" s="15"/>
      <c r="P29" s="15"/>
      <c r="Q29" s="16"/>
      <c r="R29" s="12"/>
      <c r="S29" s="3"/>
      <c r="T29" s="14" t="s">
        <v>25</v>
      </c>
      <c r="U29" s="15"/>
      <c r="V29" s="15"/>
      <c r="W29" s="15"/>
      <c r="X29" s="15"/>
      <c r="Y29" s="15"/>
      <c r="Z29" s="16"/>
      <c r="AA29" s="12"/>
      <c r="AB29" s="3"/>
      <c r="AC29" s="14" t="s">
        <v>25</v>
      </c>
      <c r="AD29" s="15"/>
      <c r="AE29" s="15"/>
      <c r="AF29" s="15"/>
      <c r="AG29" s="15"/>
      <c r="AH29" s="16"/>
      <c r="AI29" s="12">
        <v>12</v>
      </c>
      <c r="AJ29" s="3" t="e">
        <f>(AI29/AI26)*100</f>
        <v>#DIV/0!</v>
      </c>
      <c r="AK29" s="2"/>
      <c r="AL29" s="2"/>
      <c r="AM29" s="2"/>
    </row>
    <row r="30" spans="2:39" x14ac:dyDescent="0.25">
      <c r="B30" s="22"/>
      <c r="C30" s="22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6"/>
      <c r="AL30" s="1" t="s">
        <v>15</v>
      </c>
      <c r="AM30" s="11" t="s">
        <v>11</v>
      </c>
    </row>
    <row r="31" spans="2:39" x14ac:dyDescent="0.25">
      <c r="B31" s="22"/>
      <c r="C31" s="22"/>
      <c r="D31" s="24" t="s">
        <v>20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  <c r="AL31" s="10">
        <v>16</v>
      </c>
      <c r="AM31" s="10">
        <v>100</v>
      </c>
    </row>
    <row r="32" spans="2:39" x14ac:dyDescent="0.25">
      <c r="B32" s="22"/>
      <c r="C32" s="22"/>
      <c r="D32" s="20" t="s">
        <v>26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12">
        <v>16</v>
      </c>
      <c r="AM32" s="3">
        <f>(AL32/AL31)*100</f>
        <v>100</v>
      </c>
    </row>
    <row r="33" spans="2:39" x14ac:dyDescent="0.25">
      <c r="B33" s="22"/>
      <c r="C33" s="22"/>
      <c r="D33" s="20" t="s">
        <v>21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12"/>
      <c r="AM33" s="3">
        <f>(AL33/AL31)*100</f>
        <v>0</v>
      </c>
    </row>
    <row r="34" spans="2:39" x14ac:dyDescent="0.25">
      <c r="B34" s="23"/>
      <c r="C34" s="23"/>
      <c r="D34" s="20" t="s">
        <v>22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12"/>
      <c r="AM34" s="3">
        <f>(AL34/AL31)*100</f>
        <v>0</v>
      </c>
    </row>
    <row r="86" spans="10:11" x14ac:dyDescent="0.25">
      <c r="J86">
        <v>1</v>
      </c>
      <c r="K86" t="s">
        <v>16</v>
      </c>
    </row>
    <row r="87" spans="10:11" x14ac:dyDescent="0.25">
      <c r="J87">
        <v>1.6</v>
      </c>
      <c r="K87" t="s">
        <v>17</v>
      </c>
    </row>
    <row r="88" spans="10:11" x14ac:dyDescent="0.25">
      <c r="J88">
        <v>2.6</v>
      </c>
      <c r="K88" t="s">
        <v>18</v>
      </c>
    </row>
  </sheetData>
  <mergeCells count="52">
    <mergeCell ref="D32:AK32"/>
    <mergeCell ref="D33:AK33"/>
    <mergeCell ref="AC28:AH28"/>
    <mergeCell ref="AC29:AH29"/>
    <mergeCell ref="D34:AK34"/>
    <mergeCell ref="B25:B34"/>
    <mergeCell ref="C25:C34"/>
    <mergeCell ref="D25:J25"/>
    <mergeCell ref="D26:J26"/>
    <mergeCell ref="D27:J27"/>
    <mergeCell ref="D28:J28"/>
    <mergeCell ref="D29:J29"/>
    <mergeCell ref="D31:AK31"/>
    <mergeCell ref="M25:Q25"/>
    <mergeCell ref="M26:Q26"/>
    <mergeCell ref="M27:Q27"/>
    <mergeCell ref="T25:Z25"/>
    <mergeCell ref="T26:Z26"/>
    <mergeCell ref="AC26:AH26"/>
    <mergeCell ref="AC27:AH27"/>
    <mergeCell ref="D30:AK30"/>
    <mergeCell ref="AB7:AB8"/>
    <mergeCell ref="AH7:AH8"/>
    <mergeCell ref="AI7:AI8"/>
    <mergeCell ref="AJ7:AJ8"/>
    <mergeCell ref="L7:L8"/>
    <mergeCell ref="Q7:Q8"/>
    <mergeCell ref="R7:R8"/>
    <mergeCell ref="S7:S8"/>
    <mergeCell ref="AA7:AA8"/>
    <mergeCell ref="T27:Z27"/>
    <mergeCell ref="AC25:AH25"/>
    <mergeCell ref="M28:Q28"/>
    <mergeCell ref="M29:Q29"/>
    <mergeCell ref="T28:Z28"/>
    <mergeCell ref="T29:Z29"/>
    <mergeCell ref="A2:AN2"/>
    <mergeCell ref="A3:AN3"/>
    <mergeCell ref="A4:AN4"/>
    <mergeCell ref="B6:AM6"/>
    <mergeCell ref="B7:B8"/>
    <mergeCell ref="C7:C8"/>
    <mergeCell ref="D7:I7"/>
    <mergeCell ref="M7:P7"/>
    <mergeCell ref="T7:Y7"/>
    <mergeCell ref="AC7:AG7"/>
    <mergeCell ref="Z7:Z8"/>
    <mergeCell ref="AK7:AK8"/>
    <mergeCell ref="AL7:AL8"/>
    <mergeCell ref="AM7:AM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старт</vt:lpstr>
      <vt:lpstr>5-6 промежуток</vt:lpstr>
      <vt:lpstr>5-6 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2023-03-30T07:18:13Z</dcterms:modified>
</cp:coreProperties>
</file>