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1610" windowHeight="8160"/>
  </bookViews>
  <sheets>
    <sheet name="4-5 старт" sheetId="5" r:id="rId1"/>
    <sheet name="4-5 промежуток" sheetId="6" r:id="rId2"/>
    <sheet name="4-5 итог" sheetId="4" r:id="rId3"/>
  </sheets>
  <calcPr calcId="124519"/>
</workbook>
</file>

<file path=xl/calcChain.xml><?xml version="1.0" encoding="utf-8"?>
<calcChain xmlns="http://schemas.openxmlformats.org/spreadsheetml/2006/main">
  <c r="J33" i="5"/>
  <c r="L33"/>
  <c r="AK31"/>
  <c r="Z33"/>
  <c r="K27"/>
  <c r="AQ45" i="4" l="1"/>
  <c r="AN40"/>
  <c r="Z40"/>
  <c r="I40"/>
  <c r="AQ45" i="6"/>
  <c r="AN40"/>
  <c r="AB40"/>
  <c r="L40"/>
  <c r="Y9" i="4" l="1"/>
  <c r="Z9"/>
  <c r="AM37" l="1"/>
  <c r="AN37"/>
  <c r="AO37" s="1"/>
  <c r="AM36"/>
  <c r="AN36"/>
  <c r="AO36" s="1"/>
  <c r="AM35"/>
  <c r="AN35"/>
  <c r="AO35" s="1"/>
  <c r="Y37"/>
  <c r="Z37"/>
  <c r="Y36"/>
  <c r="Z36"/>
  <c r="Y35"/>
  <c r="Z35"/>
  <c r="H37"/>
  <c r="I37"/>
  <c r="J37" s="1"/>
  <c r="AA37" s="1"/>
  <c r="H36"/>
  <c r="AP36" s="1"/>
  <c r="AQ36" s="1"/>
  <c r="AR36" s="1"/>
  <c r="I36"/>
  <c r="J36" s="1"/>
  <c r="AA36" s="1"/>
  <c r="H35"/>
  <c r="I35"/>
  <c r="J35"/>
  <c r="AA35" s="1"/>
  <c r="AM37" i="6"/>
  <c r="AN37"/>
  <c r="AO37" s="1"/>
  <c r="AM36"/>
  <c r="AN36"/>
  <c r="AO36" s="1"/>
  <c r="AM35"/>
  <c r="AN35"/>
  <c r="AO35" s="1"/>
  <c r="AA37"/>
  <c r="AB37"/>
  <c r="AA36"/>
  <c r="AB36"/>
  <c r="AA35"/>
  <c r="AB35"/>
  <c r="K37"/>
  <c r="L37"/>
  <c r="M37" s="1"/>
  <c r="AC37" s="1"/>
  <c r="K36"/>
  <c r="AP36" s="1"/>
  <c r="AQ36" s="1"/>
  <c r="AR36" s="1"/>
  <c r="L36"/>
  <c r="M36" s="1"/>
  <c r="AC36" s="1"/>
  <c r="K35"/>
  <c r="L35"/>
  <c r="M35" s="1"/>
  <c r="AC35" s="1"/>
  <c r="AP35" i="4" l="1"/>
  <c r="AQ35" s="1"/>
  <c r="AR35" s="1"/>
  <c r="AP37"/>
  <c r="AQ37" s="1"/>
  <c r="AR37" s="1"/>
  <c r="AP35" i="6"/>
  <c r="AQ35" s="1"/>
  <c r="AR35" s="1"/>
  <c r="AP37"/>
  <c r="AQ37" s="1"/>
  <c r="AR37" s="1"/>
  <c r="AJ35" i="5"/>
  <c r="AK35"/>
  <c r="AL35" s="1"/>
  <c r="Y35"/>
  <c r="Z35"/>
  <c r="J35"/>
  <c r="K35"/>
  <c r="AM35" l="1"/>
  <c r="AN35" s="1"/>
  <c r="AO35" s="1"/>
  <c r="AA35"/>
  <c r="AN10" i="6" l="1"/>
  <c r="AO10" s="1"/>
  <c r="AN11"/>
  <c r="AO11" s="1"/>
  <c r="AN12"/>
  <c r="AO12" s="1"/>
  <c r="AN13"/>
  <c r="AO13" s="1"/>
  <c r="AN14"/>
  <c r="AO14" s="1"/>
  <c r="AN15"/>
  <c r="AO15" s="1"/>
  <c r="AN16"/>
  <c r="AO16" s="1"/>
  <c r="AN17"/>
  <c r="AO17" s="1"/>
  <c r="AN18"/>
  <c r="AO18" s="1"/>
  <c r="AN19"/>
  <c r="AO19" s="1"/>
  <c r="AN20"/>
  <c r="AO20" s="1"/>
  <c r="AN21"/>
  <c r="AO21" s="1"/>
  <c r="AN22"/>
  <c r="AO22" s="1"/>
  <c r="AN23"/>
  <c r="AO23" s="1"/>
  <c r="AN24"/>
  <c r="AO24" s="1"/>
  <c r="AN25"/>
  <c r="AO25" s="1"/>
  <c r="AN26"/>
  <c r="AO26" s="1"/>
  <c r="AN27"/>
  <c r="AO27" s="1"/>
  <c r="AN28"/>
  <c r="AO28" s="1"/>
  <c r="AN29"/>
  <c r="AO29" s="1"/>
  <c r="AN30"/>
  <c r="AO30" s="1"/>
  <c r="AN31"/>
  <c r="AO31" s="1"/>
  <c r="AN32"/>
  <c r="AO32" s="1"/>
  <c r="AN33"/>
  <c r="AO33" s="1"/>
  <c r="AN34"/>
  <c r="AO34" s="1"/>
  <c r="AN38"/>
  <c r="AO38" s="1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8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8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8"/>
  <c r="L10"/>
  <c r="M10" s="1"/>
  <c r="AC10" s="1"/>
  <c r="L11"/>
  <c r="M11" s="1"/>
  <c r="AC11" s="1"/>
  <c r="L12"/>
  <c r="M12" s="1"/>
  <c r="AC12" s="1"/>
  <c r="L13"/>
  <c r="M13" s="1"/>
  <c r="L14"/>
  <c r="M14" s="1"/>
  <c r="AC14" s="1"/>
  <c r="L15"/>
  <c r="M15" s="1"/>
  <c r="AC15" s="1"/>
  <c r="L16"/>
  <c r="M16" s="1"/>
  <c r="AC16" s="1"/>
  <c r="L17"/>
  <c r="M17" s="1"/>
  <c r="AC17" s="1"/>
  <c r="L18"/>
  <c r="M18" s="1"/>
  <c r="AC18" s="1"/>
  <c r="L19"/>
  <c r="M19" s="1"/>
  <c r="AC19" s="1"/>
  <c r="L20"/>
  <c r="M20" s="1"/>
  <c r="AC20" s="1"/>
  <c r="L21"/>
  <c r="M21" s="1"/>
  <c r="AC21" s="1"/>
  <c r="L22"/>
  <c r="M22" s="1"/>
  <c r="AC22" s="1"/>
  <c r="L23"/>
  <c r="M23" s="1"/>
  <c r="AC23" s="1"/>
  <c r="L24"/>
  <c r="M24" s="1"/>
  <c r="AC24" s="1"/>
  <c r="L25"/>
  <c r="M25" s="1"/>
  <c r="AC25" s="1"/>
  <c r="L26"/>
  <c r="M26" s="1"/>
  <c r="AC26" s="1"/>
  <c r="L27"/>
  <c r="M27" s="1"/>
  <c r="AC27" s="1"/>
  <c r="L28"/>
  <c r="M28" s="1"/>
  <c r="AC28" s="1"/>
  <c r="L29"/>
  <c r="M29" s="1"/>
  <c r="AC29" s="1"/>
  <c r="L30"/>
  <c r="M30" s="1"/>
  <c r="AC30" s="1"/>
  <c r="L31"/>
  <c r="M31" s="1"/>
  <c r="AC31" s="1"/>
  <c r="L32"/>
  <c r="M32" s="1"/>
  <c r="AC32" s="1"/>
  <c r="L33"/>
  <c r="M33" s="1"/>
  <c r="AC33" s="1"/>
  <c r="L34"/>
  <c r="M34" s="1"/>
  <c r="AC34" s="1"/>
  <c r="L38"/>
  <c r="M38" s="1"/>
  <c r="AC38" s="1"/>
  <c r="K10"/>
  <c r="AP10" s="1"/>
  <c r="AQ10" s="1"/>
  <c r="AR10" s="1"/>
  <c r="K11"/>
  <c r="AP11" s="1"/>
  <c r="AQ11" s="1"/>
  <c r="AR11" s="1"/>
  <c r="K12"/>
  <c r="AP12" s="1"/>
  <c r="AQ12" s="1"/>
  <c r="AR12" s="1"/>
  <c r="K13"/>
  <c r="AP13" s="1"/>
  <c r="AQ13" s="1"/>
  <c r="AR13" s="1"/>
  <c r="K14"/>
  <c r="AP14" s="1"/>
  <c r="AQ14" s="1"/>
  <c r="AR14" s="1"/>
  <c r="K15"/>
  <c r="AP15" s="1"/>
  <c r="AQ15" s="1"/>
  <c r="AR15" s="1"/>
  <c r="K16"/>
  <c r="AP16" s="1"/>
  <c r="AQ16" s="1"/>
  <c r="AR16" s="1"/>
  <c r="K17"/>
  <c r="AP17" s="1"/>
  <c r="AQ17" s="1"/>
  <c r="AR17" s="1"/>
  <c r="K18"/>
  <c r="AP18" s="1"/>
  <c r="AQ18" s="1"/>
  <c r="AR18" s="1"/>
  <c r="K19"/>
  <c r="AP19" s="1"/>
  <c r="AQ19" s="1"/>
  <c r="AR19" s="1"/>
  <c r="K20"/>
  <c r="AP20" s="1"/>
  <c r="AQ20" s="1"/>
  <c r="AR20" s="1"/>
  <c r="K21"/>
  <c r="AP21" s="1"/>
  <c r="AQ21" s="1"/>
  <c r="AR21" s="1"/>
  <c r="K22"/>
  <c r="AP22" s="1"/>
  <c r="AQ22" s="1"/>
  <c r="AR22" s="1"/>
  <c r="K23"/>
  <c r="AP23" s="1"/>
  <c r="AQ23" s="1"/>
  <c r="AR23" s="1"/>
  <c r="K24"/>
  <c r="AP24" s="1"/>
  <c r="AQ24" s="1"/>
  <c r="AR24" s="1"/>
  <c r="K25"/>
  <c r="AP25" s="1"/>
  <c r="AQ25" s="1"/>
  <c r="AR25" s="1"/>
  <c r="K26"/>
  <c r="AP26" s="1"/>
  <c r="AQ26" s="1"/>
  <c r="AR26" s="1"/>
  <c r="K27"/>
  <c r="AP27" s="1"/>
  <c r="AQ27" s="1"/>
  <c r="AR27" s="1"/>
  <c r="K28"/>
  <c r="AP28" s="1"/>
  <c r="AQ28" s="1"/>
  <c r="AR28" s="1"/>
  <c r="K29"/>
  <c r="AP29" s="1"/>
  <c r="AQ29" s="1"/>
  <c r="AR29" s="1"/>
  <c r="K30"/>
  <c r="AP30" s="1"/>
  <c r="AQ30" s="1"/>
  <c r="AR30" s="1"/>
  <c r="K31"/>
  <c r="AP31" s="1"/>
  <c r="AQ31" s="1"/>
  <c r="AR31" s="1"/>
  <c r="K32"/>
  <c r="AP32" s="1"/>
  <c r="AQ32" s="1"/>
  <c r="AR32" s="1"/>
  <c r="K33"/>
  <c r="AP33" s="1"/>
  <c r="AQ33" s="1"/>
  <c r="AR33" s="1"/>
  <c r="K34"/>
  <c r="AP34" s="1"/>
  <c r="AQ34" s="1"/>
  <c r="AR34" s="1"/>
  <c r="K38"/>
  <c r="AP38" s="1"/>
  <c r="AQ38" s="1"/>
  <c r="AR38" s="1"/>
  <c r="AN9"/>
  <c r="AO9" s="1"/>
  <c r="AM9"/>
  <c r="AB9"/>
  <c r="AA9"/>
  <c r="L9"/>
  <c r="M9" s="1"/>
  <c r="K9"/>
  <c r="AK10" i="5"/>
  <c r="AL10" s="1"/>
  <c r="AK11"/>
  <c r="AL11" s="1"/>
  <c r="AK12"/>
  <c r="AL12" s="1"/>
  <c r="AK13"/>
  <c r="AL13" s="1"/>
  <c r="AK14"/>
  <c r="AL14" s="1"/>
  <c r="AK15"/>
  <c r="AL15" s="1"/>
  <c r="AK16"/>
  <c r="AL16" s="1"/>
  <c r="AK17"/>
  <c r="AL17" s="1"/>
  <c r="AK18"/>
  <c r="AL18" s="1"/>
  <c r="AK19"/>
  <c r="AL19" s="1"/>
  <c r="AK20"/>
  <c r="AL20" s="1"/>
  <c r="AK21"/>
  <c r="AL21" s="1"/>
  <c r="AK22"/>
  <c r="AL22" s="1"/>
  <c r="AK23"/>
  <c r="AL23" s="1"/>
  <c r="AK24"/>
  <c r="AL24" s="1"/>
  <c r="AK25"/>
  <c r="AL25" s="1"/>
  <c r="AK26"/>
  <c r="AL26" s="1"/>
  <c r="AK27"/>
  <c r="AL27" s="1"/>
  <c r="AL28"/>
  <c r="AK29"/>
  <c r="AL29" s="1"/>
  <c r="AK30"/>
  <c r="AL30" s="1"/>
  <c r="AL31"/>
  <c r="AK32"/>
  <c r="AL32" s="1"/>
  <c r="AK33"/>
  <c r="AL33" s="1"/>
  <c r="AK34"/>
  <c r="AL34" s="1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9"/>
  <c r="AJ30"/>
  <c r="AJ32"/>
  <c r="AJ33"/>
  <c r="AJ34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4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4"/>
  <c r="K10"/>
  <c r="K11"/>
  <c r="K12"/>
  <c r="K13"/>
  <c r="K14"/>
  <c r="K15"/>
  <c r="K16"/>
  <c r="K17"/>
  <c r="K18"/>
  <c r="K19"/>
  <c r="K20"/>
  <c r="K21"/>
  <c r="K22"/>
  <c r="K23"/>
  <c r="K24"/>
  <c r="K25"/>
  <c r="K26"/>
  <c r="K28"/>
  <c r="K29"/>
  <c r="K30"/>
  <c r="K31"/>
  <c r="K32"/>
  <c r="K33"/>
  <c r="K34"/>
  <c r="J10"/>
  <c r="J11"/>
  <c r="J12"/>
  <c r="J13"/>
  <c r="J14"/>
  <c r="J15"/>
  <c r="J16"/>
  <c r="J17"/>
  <c r="J18"/>
  <c r="J19"/>
  <c r="J20"/>
  <c r="J21"/>
  <c r="J22"/>
  <c r="J23"/>
  <c r="J24"/>
  <c r="J25"/>
  <c r="J26"/>
  <c r="J28"/>
  <c r="J29"/>
  <c r="J30"/>
  <c r="J31"/>
  <c r="J32"/>
  <c r="J34"/>
  <c r="AK9"/>
  <c r="AL9" s="1"/>
  <c r="AJ9"/>
  <c r="Z9"/>
  <c r="Y9"/>
  <c r="K9"/>
  <c r="L9" s="1"/>
  <c r="J9"/>
  <c r="AM9" s="1"/>
  <c r="AN10" i="4"/>
  <c r="AO10" s="1"/>
  <c r="AN11"/>
  <c r="AO11" s="1"/>
  <c r="AN12"/>
  <c r="AO12" s="1"/>
  <c r="AN13"/>
  <c r="AO13" s="1"/>
  <c r="AN14"/>
  <c r="AO14" s="1"/>
  <c r="AN15"/>
  <c r="AO15" s="1"/>
  <c r="AN16"/>
  <c r="AO16" s="1"/>
  <c r="AN17"/>
  <c r="AO17" s="1"/>
  <c r="AN18"/>
  <c r="AO18" s="1"/>
  <c r="AN19"/>
  <c r="AO19" s="1"/>
  <c r="AN20"/>
  <c r="AO20" s="1"/>
  <c r="AN21"/>
  <c r="AO21" s="1"/>
  <c r="AN22"/>
  <c r="AO22" s="1"/>
  <c r="AN23"/>
  <c r="AO23" s="1"/>
  <c r="AN24"/>
  <c r="AO24" s="1"/>
  <c r="AN25"/>
  <c r="AO25" s="1"/>
  <c r="AN26"/>
  <c r="AO26" s="1"/>
  <c r="AN27"/>
  <c r="AO27" s="1"/>
  <c r="AN28"/>
  <c r="AO28" s="1"/>
  <c r="AN29"/>
  <c r="AO29" s="1"/>
  <c r="AN30"/>
  <c r="AO30" s="1"/>
  <c r="AN31"/>
  <c r="AO31" s="1"/>
  <c r="AN32"/>
  <c r="AO32" s="1"/>
  <c r="AN33"/>
  <c r="AO33" s="1"/>
  <c r="AN34"/>
  <c r="AO34" s="1"/>
  <c r="AN38"/>
  <c r="AO38" s="1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8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8"/>
  <c r="I10"/>
  <c r="J10" s="1"/>
  <c r="AA10" s="1"/>
  <c r="I11"/>
  <c r="J11" s="1"/>
  <c r="I12"/>
  <c r="J12" s="1"/>
  <c r="AA12" s="1"/>
  <c r="I13"/>
  <c r="J13" s="1"/>
  <c r="I14"/>
  <c r="J14" s="1"/>
  <c r="AA14" s="1"/>
  <c r="I15"/>
  <c r="J15" s="1"/>
  <c r="AA15" s="1"/>
  <c r="I16"/>
  <c r="J16" s="1"/>
  <c r="AA16" s="1"/>
  <c r="I17"/>
  <c r="J17" s="1"/>
  <c r="AA17" s="1"/>
  <c r="I18"/>
  <c r="J18" s="1"/>
  <c r="AA18" s="1"/>
  <c r="I19"/>
  <c r="J19" s="1"/>
  <c r="AA19" s="1"/>
  <c r="I20"/>
  <c r="J20" s="1"/>
  <c r="AA20" s="1"/>
  <c r="I21"/>
  <c r="J21" s="1"/>
  <c r="AA21" s="1"/>
  <c r="I22"/>
  <c r="J22" s="1"/>
  <c r="AA22" s="1"/>
  <c r="I23"/>
  <c r="J23" s="1"/>
  <c r="AA23" s="1"/>
  <c r="I24"/>
  <c r="J24" s="1"/>
  <c r="AA24" s="1"/>
  <c r="I25"/>
  <c r="J25" s="1"/>
  <c r="AA25" s="1"/>
  <c r="I26"/>
  <c r="J26" s="1"/>
  <c r="AA26" s="1"/>
  <c r="I27"/>
  <c r="J27" s="1"/>
  <c r="AA27" s="1"/>
  <c r="I28"/>
  <c r="J28" s="1"/>
  <c r="AA28" s="1"/>
  <c r="I29"/>
  <c r="J29" s="1"/>
  <c r="AA29" s="1"/>
  <c r="I30"/>
  <c r="J30" s="1"/>
  <c r="AA30" s="1"/>
  <c r="I31"/>
  <c r="J31" s="1"/>
  <c r="AA31" s="1"/>
  <c r="I32"/>
  <c r="J32" s="1"/>
  <c r="AA32" s="1"/>
  <c r="I33"/>
  <c r="J33" s="1"/>
  <c r="AA33" s="1"/>
  <c r="I34"/>
  <c r="J34" s="1"/>
  <c r="AA34" s="1"/>
  <c r="I38"/>
  <c r="J38" s="1"/>
  <c r="AA38" s="1"/>
  <c r="H10"/>
  <c r="AP10" s="1"/>
  <c r="AQ10" s="1"/>
  <c r="AR10" s="1"/>
  <c r="H11"/>
  <c r="AP11" s="1"/>
  <c r="H12"/>
  <c r="AP12" s="1"/>
  <c r="AQ12" s="1"/>
  <c r="AR12" s="1"/>
  <c r="H13"/>
  <c r="AP13" s="1"/>
  <c r="AQ13" s="1"/>
  <c r="AR13" s="1"/>
  <c r="H14"/>
  <c r="AP14" s="1"/>
  <c r="AQ14" s="1"/>
  <c r="AR14" s="1"/>
  <c r="H15"/>
  <c r="AP15" s="1"/>
  <c r="AQ15" s="1"/>
  <c r="AR15" s="1"/>
  <c r="H16"/>
  <c r="AP16" s="1"/>
  <c r="AQ16" s="1"/>
  <c r="AR16" s="1"/>
  <c r="H17"/>
  <c r="AP17" s="1"/>
  <c r="AQ17" s="1"/>
  <c r="AR17" s="1"/>
  <c r="H18"/>
  <c r="AP18" s="1"/>
  <c r="AQ18" s="1"/>
  <c r="AR18" s="1"/>
  <c r="H19"/>
  <c r="AP19" s="1"/>
  <c r="AQ19" s="1"/>
  <c r="AR19" s="1"/>
  <c r="H20"/>
  <c r="AP20" s="1"/>
  <c r="AQ20" s="1"/>
  <c r="AR20" s="1"/>
  <c r="H21"/>
  <c r="AP21" s="1"/>
  <c r="AQ21" s="1"/>
  <c r="AR21" s="1"/>
  <c r="H22"/>
  <c r="AP22" s="1"/>
  <c r="AQ22" s="1"/>
  <c r="AR22" s="1"/>
  <c r="H23"/>
  <c r="AP23" s="1"/>
  <c r="AQ23" s="1"/>
  <c r="AR23" s="1"/>
  <c r="H24"/>
  <c r="AP24" s="1"/>
  <c r="AQ24" s="1"/>
  <c r="AR24" s="1"/>
  <c r="H25"/>
  <c r="AP25" s="1"/>
  <c r="AQ25" s="1"/>
  <c r="AR25" s="1"/>
  <c r="H26"/>
  <c r="AP26" s="1"/>
  <c r="AQ26" s="1"/>
  <c r="AR26" s="1"/>
  <c r="H27"/>
  <c r="AP27" s="1"/>
  <c r="AQ27" s="1"/>
  <c r="AR27" s="1"/>
  <c r="H28"/>
  <c r="AP28" s="1"/>
  <c r="AQ28" s="1"/>
  <c r="AR28" s="1"/>
  <c r="H29"/>
  <c r="AP29" s="1"/>
  <c r="AQ29" s="1"/>
  <c r="AR29" s="1"/>
  <c r="H30"/>
  <c r="AP30" s="1"/>
  <c r="AQ30" s="1"/>
  <c r="AR30" s="1"/>
  <c r="H31"/>
  <c r="AP31" s="1"/>
  <c r="AQ31" s="1"/>
  <c r="AR31" s="1"/>
  <c r="H32"/>
  <c r="AP32" s="1"/>
  <c r="AQ32" s="1"/>
  <c r="AR32" s="1"/>
  <c r="H33"/>
  <c r="AP33" s="1"/>
  <c r="AQ33" s="1"/>
  <c r="AR33" s="1"/>
  <c r="H34"/>
  <c r="AP34" s="1"/>
  <c r="AQ34" s="1"/>
  <c r="AR34" s="1"/>
  <c r="H38"/>
  <c r="AP38" s="1"/>
  <c r="AQ38" s="1"/>
  <c r="AR38" s="1"/>
  <c r="AN9"/>
  <c r="AO9" s="1"/>
  <c r="AM9"/>
  <c r="I9"/>
  <c r="J9" s="1"/>
  <c r="H9"/>
  <c r="AP9" s="1"/>
  <c r="AQ9" s="1"/>
  <c r="AR9" s="1"/>
  <c r="AM27" i="5" l="1"/>
  <c r="AN27" s="1"/>
  <c r="AO27" s="1"/>
  <c r="AM18"/>
  <c r="AN18" s="1"/>
  <c r="AO18" s="1"/>
  <c r="AM34"/>
  <c r="AN34" s="1"/>
  <c r="AO34" s="1"/>
  <c r="AM33"/>
  <c r="AN33" s="1"/>
  <c r="AO33" s="1"/>
  <c r="AM32"/>
  <c r="AN32" s="1"/>
  <c r="AO32" s="1"/>
  <c r="AM31"/>
  <c r="AN31" s="1"/>
  <c r="AO31" s="1"/>
  <c r="AM30"/>
  <c r="AN30" s="1"/>
  <c r="AO30" s="1"/>
  <c r="AM29"/>
  <c r="AN29" s="1"/>
  <c r="AO29" s="1"/>
  <c r="AM28"/>
  <c r="AN28" s="1"/>
  <c r="AO28" s="1"/>
  <c r="AM26"/>
  <c r="AN26" s="1"/>
  <c r="AO26" s="1"/>
  <c r="AM25"/>
  <c r="AN25" s="1"/>
  <c r="AO25" s="1"/>
  <c r="AM24"/>
  <c r="AN24" s="1"/>
  <c r="AO24" s="1"/>
  <c r="AM23"/>
  <c r="AN23" s="1"/>
  <c r="AO23" s="1"/>
  <c r="AM22"/>
  <c r="AN22" s="1"/>
  <c r="AO22" s="1"/>
  <c r="AM21"/>
  <c r="AN21" s="1"/>
  <c r="AO21" s="1"/>
  <c r="AM20"/>
  <c r="AN20" s="1"/>
  <c r="AO20" s="1"/>
  <c r="AM19"/>
  <c r="AN19" s="1"/>
  <c r="AO19" s="1"/>
  <c r="AM17"/>
  <c r="AN17" s="1"/>
  <c r="AO17" s="1"/>
  <c r="AM16"/>
  <c r="AN16" s="1"/>
  <c r="AO16" s="1"/>
  <c r="AM15"/>
  <c r="AN15" s="1"/>
  <c r="AO15" s="1"/>
  <c r="AM14"/>
  <c r="AN14" s="1"/>
  <c r="AO14" s="1"/>
  <c r="AM13"/>
  <c r="AN13" s="1"/>
  <c r="AO13" s="1"/>
  <c r="AM12"/>
  <c r="AN12" s="1"/>
  <c r="AO12" s="1"/>
  <c r="AM11"/>
  <c r="AN11" s="1"/>
  <c r="AO11" s="1"/>
  <c r="AM10"/>
  <c r="AN10" s="1"/>
  <c r="AO10" s="1"/>
  <c r="AP9" i="6"/>
  <c r="AQ9" s="1"/>
  <c r="AR9" s="1"/>
  <c r="AQ47" i="4"/>
  <c r="AR47" s="1"/>
  <c r="AQ46"/>
  <c r="AR46" s="1"/>
  <c r="I41"/>
  <c r="J41" s="1"/>
  <c r="I43"/>
  <c r="J43" s="1"/>
  <c r="I42"/>
  <c r="J42" s="1"/>
  <c r="AA9"/>
  <c r="AK40" i="5"/>
  <c r="AL40" s="1"/>
  <c r="AK39"/>
  <c r="AL39" s="1"/>
  <c r="AK38"/>
  <c r="AL38" s="1"/>
  <c r="AN43" i="4"/>
  <c r="AO43" s="1"/>
  <c r="AN42"/>
  <c r="AO42" s="1"/>
  <c r="AN41"/>
  <c r="AO41" s="1"/>
  <c r="L42" i="6"/>
  <c r="M42" s="1"/>
  <c r="L43"/>
  <c r="M43" s="1"/>
  <c r="L41"/>
  <c r="M41" s="1"/>
  <c r="AN42"/>
  <c r="AO42" s="1"/>
  <c r="AN41"/>
  <c r="AO41" s="1"/>
  <c r="AN43"/>
  <c r="AO43" s="1"/>
  <c r="AN9" i="5"/>
  <c r="AO9" s="1"/>
  <c r="AC13" i="6"/>
  <c r="AA13" i="4"/>
  <c r="AA11"/>
  <c r="AQ11"/>
  <c r="AR11" s="1"/>
  <c r="AQ48" s="1"/>
  <c r="AR48" s="1"/>
  <c r="AC9" i="6"/>
  <c r="AA33" i="5"/>
  <c r="AA31"/>
  <c r="L31"/>
  <c r="AA29"/>
  <c r="L29"/>
  <c r="AA27"/>
  <c r="L27"/>
  <c r="AA25"/>
  <c r="L25"/>
  <c r="AA23"/>
  <c r="L23"/>
  <c r="AA21"/>
  <c r="L21"/>
  <c r="AA19"/>
  <c r="L19"/>
  <c r="AA17"/>
  <c r="L17"/>
  <c r="AA15"/>
  <c r="L15"/>
  <c r="AA13"/>
  <c r="L13"/>
  <c r="AA11"/>
  <c r="L11"/>
  <c r="AA9"/>
  <c r="AA34"/>
  <c r="L34"/>
  <c r="AA32"/>
  <c r="L32"/>
  <c r="AA30"/>
  <c r="L30"/>
  <c r="AA28"/>
  <c r="L28"/>
  <c r="AA26"/>
  <c r="L26"/>
  <c r="AA24"/>
  <c r="L24"/>
  <c r="AA22"/>
  <c r="L22"/>
  <c r="AA20"/>
  <c r="L20"/>
  <c r="AA18"/>
  <c r="L18"/>
  <c r="AA16"/>
  <c r="L16"/>
  <c r="AA14"/>
  <c r="L14"/>
  <c r="AA12"/>
  <c r="L12"/>
  <c r="AA10"/>
  <c r="L10"/>
  <c r="K38" l="1"/>
  <c r="L38" s="1"/>
  <c r="AQ48" i="6"/>
  <c r="AR48" s="1"/>
  <c r="AQ46"/>
  <c r="AR46" s="1"/>
  <c r="AQ47"/>
  <c r="AR47" s="1"/>
  <c r="AN45" i="5"/>
  <c r="AO45" s="1"/>
  <c r="AN44"/>
  <c r="AO44" s="1"/>
  <c r="AO43"/>
  <c r="Z43" i="4"/>
  <c r="AA43" s="1"/>
  <c r="Z41"/>
  <c r="AA41" s="1"/>
  <c r="Z42"/>
  <c r="AA42" s="1"/>
  <c r="K39" i="5"/>
  <c r="L39" s="1"/>
  <c r="AB41" i="6"/>
  <c r="AC41" s="1"/>
  <c r="AB43"/>
  <c r="AC43" s="1"/>
  <c r="AB42"/>
  <c r="AC42" s="1"/>
  <c r="K40" i="5"/>
  <c r="L40" s="1"/>
  <c r="Z40"/>
  <c r="AA40" s="1"/>
  <c r="Z38"/>
  <c r="AA38" s="1"/>
  <c r="Z39"/>
  <c r="AA39" s="1"/>
</calcChain>
</file>

<file path=xl/sharedStrings.xml><?xml version="1.0" encoding="utf-8"?>
<sst xmlns="http://schemas.openxmlformats.org/spreadsheetml/2006/main" count="255" uniqueCount="144">
  <si>
    <t xml:space="preserve">Лист наблюдения  </t>
  </si>
  <si>
    <t xml:space="preserve">Учебный год: ____________       Группа:_____________________     Дата проведения:___________ </t>
  </si>
  <si>
    <t>Образовательная область "Коммуникация"</t>
  </si>
  <si>
    <t>№</t>
  </si>
  <si>
    <t>Ф.И.ребенка</t>
  </si>
  <si>
    <t>Развитие речи</t>
  </si>
  <si>
    <t>Художественная литература</t>
  </si>
  <si>
    <t>Казахский язык (в группах с русским языком обучения)</t>
  </si>
  <si>
    <t>Общее количество баллов</t>
  </si>
  <si>
    <t>Средний балл</t>
  </si>
  <si>
    <t xml:space="preserve">Уровень усвоения Типовой программы </t>
  </si>
  <si>
    <t>кол-во</t>
  </si>
  <si>
    <t>%</t>
  </si>
  <si>
    <t>общее</t>
  </si>
  <si>
    <t>средний</t>
  </si>
  <si>
    <t>уровень</t>
  </si>
  <si>
    <t>к-во</t>
  </si>
  <si>
    <t xml:space="preserve">результатов диагностики итогового контроля в средней группе (от 4 до 5 лет) </t>
  </si>
  <si>
    <t xml:space="preserve">результатов диагностики стартового контроля в средней группе (от 4 до 5 лет) </t>
  </si>
  <si>
    <t xml:space="preserve">результатов диагностики промежуточного контроля в средней группе (от 4 до 5 лет) </t>
  </si>
  <si>
    <t>всего детей</t>
  </si>
  <si>
    <t>А (всего детей)</t>
  </si>
  <si>
    <t xml:space="preserve">Б (I уровень) </t>
  </si>
  <si>
    <t>Г (III уровень)</t>
  </si>
  <si>
    <t xml:space="preserve">В (II уровень) </t>
  </si>
  <si>
    <t>І уровень</t>
  </si>
  <si>
    <t>ІІ уровень</t>
  </si>
  <si>
    <t>ІІІ уровень</t>
  </si>
  <si>
    <t>І ур</t>
  </si>
  <si>
    <t>ІІ ур</t>
  </si>
  <si>
    <t>ІІІ ур</t>
  </si>
  <si>
    <t>4-5-К.19 умеет произносить все звуки четко, правильно и в разных темпах</t>
  </si>
  <si>
    <t>4-5-К.20 воспроизводит различные интонации, меняя силу голоса</t>
  </si>
  <si>
    <t>4-5-К.21 соблюдает чувство ритма и координацию движений, согласуя их с партнером</t>
  </si>
  <si>
    <t>4-5-К.22 ориентируется на сцене, площадке</t>
  </si>
  <si>
    <t>4-5-К.23 взаимодействует со взрослыми и сверстниками в процессе подготовки театрализованной постановки</t>
  </si>
  <si>
    <t>4-5-К.24 выражает свое отношение к поступкам литературных персонажей</t>
  </si>
  <si>
    <t>4-5-К.25 оценивает его с точки зрения нравственных норм и представлений</t>
  </si>
  <si>
    <t>4-5-К.26 проявляет дружеские отношения и взаимопомощь</t>
  </si>
  <si>
    <t>4-5-К.1 умеет вступать в контакт со сверстниками и взрослыми, выполняет их просьбы</t>
  </si>
  <si>
    <t>4-5-К.2 использует в речи разные типы предложений (простые и сложные), прилагательные, глаголы, наречия, предлоги; знает слова, обозначающие профессии людей, их особенности, назначения предметов домашнего обихода и природного окружения</t>
  </si>
  <si>
    <t>4-5-К.3 умеет устанавливать причинно-следственную связь</t>
  </si>
  <si>
    <t>4-5-К.4 употребляет слова с обобщающим значением (транспорт, овощи, одежда)</t>
  </si>
  <si>
    <t>4-5-К.5 называет числительные, согласовывая их в роде, числе и падеже с существительными</t>
  </si>
  <si>
    <t>4-5-К.6 рассказывает о семье, семейном быте, народных традициях, о своем городе (поселке, селе)</t>
  </si>
  <si>
    <t>4-5-К.7 составляет рассказ по образцу, пересказывает небольшие сказки и рассказы</t>
  </si>
  <si>
    <t>4-5-К.8 умеет эмоционально воспринимать художественные произведения</t>
  </si>
  <si>
    <t>4-5-К.9 рассказывает знакомые сказки</t>
  </si>
  <si>
    <t>4-5-К.10 называет несколько произведений, которые ему нравятся</t>
  </si>
  <si>
    <t>4-5-К.11 умеет оценивать поступки литературных героев</t>
  </si>
  <si>
    <t>4-5-К.12 придумывает истории; инсценирует отрывки из знакомых произведений</t>
  </si>
  <si>
    <t>4-5-К.13 таныс сөздерді дұрыс атайды және ажыратады</t>
  </si>
  <si>
    <t>4-5-К.14 10-ға дейін тура және кері санайды</t>
  </si>
  <si>
    <t>4-5-К.15 сөз ішіндегі қазақ тіліне тән дыбыстарды дұрыс айтады</t>
  </si>
  <si>
    <t>4-5-К.16 күнделікті жиі қолданылатын кейбір тұрмыстық заттардың, жемістердің, көкөністердің, жануарлардың, құстардың атауларын айтады және түсінеді</t>
  </si>
  <si>
    <t>4-5-К.17 заттардың сынын, санын, қимылын білдіретін сөздерді айтады</t>
  </si>
  <si>
    <t>4-5-К.18 таныс сөздерді күнделікті өмірде қолданады</t>
  </si>
  <si>
    <t>4-5-К.19 қарапайым сұрақтар қояды және оған жауап береді</t>
  </si>
  <si>
    <t>4-5-К.20 зат есімдерді жекеше және көпше түрде қолданады</t>
  </si>
  <si>
    <t>4-5-К.21 шағын қарапайым мәтіндерді, тақпақтар мен өлеңдерді тыңдайды, түсінеді және мазмұндайды, жатқа айта алады</t>
  </si>
  <si>
    <t>4-5-К.22 умеет произносить все звуки четко, правильно и в разных темпах</t>
  </si>
  <si>
    <t>4-5-К.23 воспроизводит различные интонации, меняя силу голоса</t>
  </si>
  <si>
    <t>4-5-К.24 соблюдает чувство ритма и координацию движений, согласуя их с партнером</t>
  </si>
  <si>
    <t>4-5-К.25 ориентируется на сцене, площадке</t>
  </si>
  <si>
    <t>4-5-К.26 взаимодействует со взрослыми и сверстниками в процессе подготовки театрализованной постановки</t>
  </si>
  <si>
    <t>4-5-К.27 выражает свое отношение к поступкам литературных персонажей</t>
  </si>
  <si>
    <t>4-5-К.28 оценивает его с точки зрения нравственных норм и представлений</t>
  </si>
  <si>
    <t>4-5-К.29 проявляет дружеские отношения и взаимопомощь</t>
  </si>
  <si>
    <t>4-5-К.1 умеет правильно произносить все звуки родного языка</t>
  </si>
  <si>
    <t>4-5-К.2 вступает в контакт со сверстниками и взрослыми и выполняет их просьбы</t>
  </si>
  <si>
    <t>4-5-К.3 использует в речи разные типы предложений, предлоги</t>
  </si>
  <si>
    <t>4-5-К.4 составляет небольшие рассказы по содержанию картин из личного опыта</t>
  </si>
  <si>
    <t>4-5-К.5 умеет слушать, рассказывать, читать наизусть стихотворения</t>
  </si>
  <si>
    <t>4-5-К.6 сочиняет небольшие рассказы</t>
  </si>
  <si>
    <t>4-5-К.7 называет несколько произведений, которые ему нравятся</t>
  </si>
  <si>
    <t>4-5-К.8 использует литературные образы в игре</t>
  </si>
  <si>
    <t>4-5-К.9 эмоционально выражает свое отношение к содержанию текста, персонажам, их поступкам при пересказывании знакомых произведений</t>
  </si>
  <si>
    <t>4-5-К.10 таныс сөздерді дұрыс атайды және ажыратады</t>
  </si>
  <si>
    <t>4-5-К.11 сөз ішіндегі қазақ тіліне тән дыбыстарды дұрыс айтады</t>
  </si>
  <si>
    <t>4-5-К.12 күнделікті кейбір тұрмыстық заттардың, көкөністердің, жануарлардың, құстардың, адамның дене мүшелерін, табиғат құбылыстарын атайды және түсінеді</t>
  </si>
  <si>
    <t>4-5-К.13 заттардың сынын, санын, қимылын білдіретін сөздерді айтады</t>
  </si>
  <si>
    <t>4-5-К.14 5-ке дейін тура және кері санайды</t>
  </si>
  <si>
    <t>4-5-К.15 таныс сөздерді күнделікті өмірде қолданады</t>
  </si>
  <si>
    <t>4-5-К.16 өзі және өзінің отбасы туралы айтады</t>
  </si>
  <si>
    <t>4-5-К.17 айналасындағы адамдармен қарым-қатынас жасауға қажетті сөздерді айтады</t>
  </si>
  <si>
    <t>4-5-К.18 зат есімдерді жекеше және көпше түрде қолданады</t>
  </si>
  <si>
    <t>4-5-К.19 шағын қарапайым мәтіндерді, тақпақтар мен өлеңдерді тыңдайды, түсінеді және мазмұндайды, жатқа айта алады</t>
  </si>
  <si>
    <t>4-5-К.20 ойыншықтар мен суреттер туралы педагогтың үлгісі бойынша қысқа мәтіндер құрастырады</t>
  </si>
  <si>
    <t>4-5-К.21 называет несколько знакомых произведений</t>
  </si>
  <si>
    <t>4-5-К.22 умеет создавать образ невербальными средствами</t>
  </si>
  <si>
    <t>4-5-К.23 выражает свою мысль в кругу сверстников, прислушивается к мнению других</t>
  </si>
  <si>
    <t>4-5-К.24 знает особенности поведения, характерные для мальчиков и девочек</t>
  </si>
  <si>
    <t>4-5-К.25 последовательно излагает и выполняет события сказки</t>
  </si>
  <si>
    <t>4-5-К.26 владеет приемами работы с различными видами театрализованной деятельности</t>
  </si>
  <si>
    <t>4-5-К.27 координирует свои действия с действиями партнера; ориентируется на сцене</t>
  </si>
  <si>
    <t>4-5-К.28 выражает свое отношение к поступкам литературных персонажей</t>
  </si>
  <si>
    <t>4-5-К.29 оценивает с точки зрения нравственных норм и представлений</t>
  </si>
  <si>
    <t>4-5-К.1 соблюдает приемы выразительности речи (темп речи, интонация)</t>
  </si>
  <si>
    <t>4-5-К.2 произносит внятно все звуки речи</t>
  </si>
  <si>
    <t>4-5-К.3 отвечает на вопросы при рассматривании картин, предметов</t>
  </si>
  <si>
    <t>4-5-К.4 воспроизводит короткие сказки и рассказы; называет признаки и качества предметов и явлений</t>
  </si>
  <si>
    <t>4-5-К.5 применяет необходимые слова и словосочетания</t>
  </si>
  <si>
    <t>4-5-К.6 употребляет существительные с предлогами в, на, под, за, около</t>
  </si>
  <si>
    <t>4-5-К.7 умеет различать жанры произведений (стихотворения, сказки, рассказы и другие)</t>
  </si>
  <si>
    <t>4-5-К.8 эмоционально воспринимает сюжет; называет знакомые произведения по картинкам, отвечает на вопросы по ним</t>
  </si>
  <si>
    <t>4-5-К.9 умеет читать стихотворения осмысленно и эмоционально</t>
  </si>
  <si>
    <t>4-5-К.10 проявляет сопереживание сказочным персонажам</t>
  </si>
  <si>
    <t>4-5-К.11 таныс сөздерді дұрыс атайды және ажыратады</t>
  </si>
  <si>
    <t>4-5-К.12 сөз ішіндегі қазақ тіліне тән дыбыстарды дұрыс айтады</t>
  </si>
  <si>
    <t>4-5-К.13 туыстық қатынасқа байланысты сөздерді, кейбір тұрмыстық заттардың, жемістердің, көкөністердің, жануарлардың, апта күндерінің, ай атауларын, жыл мезгілдерін айтады және түсінеді</t>
  </si>
  <si>
    <t>4-5-К.14 заттардың түсі, көлемі бойынша белгілерін, санын, қимылын білдіретін сөздерді айтады</t>
  </si>
  <si>
    <t>4-5-К.15 қарапайым сұрақтар қояды және оған жауап береді</t>
  </si>
  <si>
    <t>4-5-К.16 2-3 сөйлеммен жақын маңдағы заттарға, ойыншықтарға, жемістерге қысқа сипаттама береді</t>
  </si>
  <si>
    <t>4-5-К.17 шағын қарапайым мәтіндерді, тақпақтар мен өлеңдерді тыңдайды, түсінеді және мазмұндайды, жатқа айта алады</t>
  </si>
  <si>
    <t>4-5-К.18 қазақ тілінде жай сөйлемдер құрастыра алады</t>
  </si>
  <si>
    <t xml:space="preserve">Учебный год: _2022-2023___________       Группа:___№8 "Улыбка"__________________     Дата проведения:___10.09.2022г________ </t>
  </si>
  <si>
    <t>Амангелди Алихан</t>
  </si>
  <si>
    <t>Асаубай Тимур</t>
  </si>
  <si>
    <t>Абдуллина Умит</t>
  </si>
  <si>
    <t>Байсакалов Алишер</t>
  </si>
  <si>
    <t>Бериков Рамазан</t>
  </si>
  <si>
    <t>Грищук Аделина</t>
  </si>
  <si>
    <t>Гулуев Эмин</t>
  </si>
  <si>
    <t>Ербол Аянат</t>
  </si>
  <si>
    <t>Ергазиева Айару</t>
  </si>
  <si>
    <t>Каримов Таир</t>
  </si>
  <si>
    <t>Кабибулла Райана</t>
  </si>
  <si>
    <t>Канатулы Шакарим</t>
  </si>
  <si>
    <t xml:space="preserve">Кадралин Арсен </t>
  </si>
  <si>
    <t>Кайыпназарова Марьям</t>
  </si>
  <si>
    <t>Кусаинова Гаухар</t>
  </si>
  <si>
    <t>Кириленко Полина</t>
  </si>
  <si>
    <t>Кадралина Айкумис</t>
  </si>
  <si>
    <t>Мажитов Азат</t>
  </si>
  <si>
    <t>Майсутов Кайсар</t>
  </si>
  <si>
    <t>Марат Асылжан</t>
  </si>
  <si>
    <t>Маликов Бакдаулет</t>
  </si>
  <si>
    <t>Нурмагамбетова Р.</t>
  </si>
  <si>
    <t>Нурлан Акерке</t>
  </si>
  <si>
    <t>Сейтжапарова   А.</t>
  </si>
  <si>
    <t>Саламатова Нурдана</t>
  </si>
  <si>
    <t>Сакен Рамазан</t>
  </si>
  <si>
    <t>Тукешов Диас</t>
  </si>
  <si>
    <t>Развитие коммуникативных навков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</si>
</sst>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Border="1"/>
    <xf numFmtId="0" fontId="3" fillId="3" borderId="1" xfId="0" applyFont="1" applyFill="1" applyBorder="1"/>
    <xf numFmtId="0" fontId="2" fillId="3" borderId="1" xfId="0" applyFont="1" applyFill="1" applyBorder="1"/>
    <xf numFmtId="0" fontId="3" fillId="4" borderId="1" xfId="0" applyFont="1" applyFill="1" applyBorder="1"/>
    <xf numFmtId="0" fontId="2" fillId="4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left" vertical="top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1" fillId="5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/>
    </xf>
    <xf numFmtId="0" fontId="2" fillId="3" borderId="7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7" xfId="0" applyFont="1" applyFill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vertical="center" textRotation="90"/>
    </xf>
    <xf numFmtId="0" fontId="2" fillId="5" borderId="7" xfId="0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66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72"/>
  <sheetViews>
    <sheetView tabSelected="1" topLeftCell="T7" zoomScale="75" zoomScaleNormal="75" workbookViewId="0">
      <selection activeCell="AV8" sqref="AV8"/>
    </sheetView>
  </sheetViews>
  <sheetFormatPr defaultRowHeight="15"/>
  <cols>
    <col min="2" max="2" width="5.28515625" customWidth="1"/>
    <col min="3" max="3" width="34.42578125" customWidth="1"/>
    <col min="4" max="4" width="8.85546875" customWidth="1"/>
    <col min="5" max="5" width="4.85546875" customWidth="1"/>
    <col min="6" max="6" width="6.5703125" customWidth="1"/>
    <col min="7" max="7" width="10.28515625" customWidth="1"/>
    <col min="8" max="8" width="8" customWidth="1"/>
    <col min="9" max="9" width="7.5703125" customWidth="1"/>
    <col min="10" max="11" width="4.5703125" customWidth="1"/>
    <col min="12" max="12" width="10.42578125" customWidth="1"/>
    <col min="13" max="13" width="9.5703125" customWidth="1"/>
    <col min="14" max="14" width="9.42578125" customWidth="1"/>
    <col min="15" max="24" width="7.140625" customWidth="1"/>
    <col min="25" max="26" width="4.42578125" customWidth="1"/>
    <col min="27" max="27" width="11.42578125" customWidth="1"/>
    <col min="28" max="28" width="7.140625" customWidth="1"/>
    <col min="29" max="29" width="7.42578125" customWidth="1"/>
    <col min="30" max="30" width="18.5703125" customWidth="1"/>
    <col min="31" max="31" width="9.140625" customWidth="1"/>
    <col min="32" max="32" width="8.28515625" customWidth="1"/>
    <col min="33" max="33" width="11.28515625" customWidth="1"/>
    <col min="34" max="34" width="13.140625" customWidth="1"/>
    <col min="35" max="35" width="7.85546875" customWidth="1"/>
    <col min="36" max="37" width="4.42578125" customWidth="1"/>
    <col min="38" max="38" width="9.5703125" customWidth="1"/>
  </cols>
  <sheetData>
    <row r="2" spans="1:42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1:42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</row>
    <row r="4" spans="1:42">
      <c r="A4" s="23" t="s">
        <v>115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</row>
    <row r="6" spans="1:42">
      <c r="B6" s="24" t="s">
        <v>143</v>
      </c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4"/>
      <c r="AN6" s="24"/>
      <c r="AO6" s="24"/>
    </row>
    <row r="7" spans="1:42" ht="40.5" customHeight="1">
      <c r="B7" s="26" t="s">
        <v>3</v>
      </c>
      <c r="C7" s="27" t="s">
        <v>4</v>
      </c>
      <c r="D7" s="26" t="s">
        <v>5</v>
      </c>
      <c r="E7" s="26"/>
      <c r="F7" s="26"/>
      <c r="G7" s="26"/>
      <c r="H7" s="26"/>
      <c r="I7" s="26"/>
      <c r="J7" s="29" t="s">
        <v>13</v>
      </c>
      <c r="K7" s="34" t="s">
        <v>14</v>
      </c>
      <c r="L7" s="36" t="s">
        <v>15</v>
      </c>
      <c r="M7" s="28" t="s">
        <v>6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9" t="s">
        <v>13</v>
      </c>
      <c r="Z7" s="34" t="s">
        <v>14</v>
      </c>
      <c r="AA7" s="36" t="s">
        <v>15</v>
      </c>
      <c r="AB7" s="28" t="s">
        <v>7</v>
      </c>
      <c r="AC7" s="28"/>
      <c r="AD7" s="28"/>
      <c r="AE7" s="28"/>
      <c r="AF7" s="28"/>
      <c r="AG7" s="28"/>
      <c r="AH7" s="28"/>
      <c r="AI7" s="28"/>
      <c r="AJ7" s="29" t="s">
        <v>13</v>
      </c>
      <c r="AK7" s="34" t="s">
        <v>14</v>
      </c>
      <c r="AL7" s="36" t="s">
        <v>15</v>
      </c>
      <c r="AM7" s="30" t="s">
        <v>8</v>
      </c>
      <c r="AN7" s="32" t="s">
        <v>9</v>
      </c>
      <c r="AO7" s="33" t="s">
        <v>10</v>
      </c>
    </row>
    <row r="8" spans="1:42" ht="225" customHeight="1">
      <c r="B8" s="26"/>
      <c r="C8" s="26"/>
      <c r="D8" s="17" t="s">
        <v>97</v>
      </c>
      <c r="E8" s="17" t="s">
        <v>98</v>
      </c>
      <c r="F8" s="17" t="s">
        <v>99</v>
      </c>
      <c r="G8" s="17" t="s">
        <v>100</v>
      </c>
      <c r="H8" s="17" t="s">
        <v>101</v>
      </c>
      <c r="I8" s="17" t="s">
        <v>102</v>
      </c>
      <c r="J8" s="29"/>
      <c r="K8" s="34"/>
      <c r="L8" s="36"/>
      <c r="M8" s="18" t="s">
        <v>103</v>
      </c>
      <c r="N8" s="17" t="s">
        <v>104</v>
      </c>
      <c r="O8" s="17" t="s">
        <v>105</v>
      </c>
      <c r="P8" s="17" t="s">
        <v>106</v>
      </c>
      <c r="Q8" s="17" t="s">
        <v>31</v>
      </c>
      <c r="R8" s="17" t="s">
        <v>32</v>
      </c>
      <c r="S8" s="17" t="s">
        <v>33</v>
      </c>
      <c r="T8" s="17" t="s">
        <v>34</v>
      </c>
      <c r="U8" s="17" t="s">
        <v>35</v>
      </c>
      <c r="V8" s="17" t="s">
        <v>36</v>
      </c>
      <c r="W8" s="17" t="s">
        <v>37</v>
      </c>
      <c r="X8" s="17" t="s">
        <v>38</v>
      </c>
      <c r="Y8" s="29"/>
      <c r="Z8" s="34"/>
      <c r="AA8" s="36"/>
      <c r="AB8" s="17" t="s">
        <v>107</v>
      </c>
      <c r="AC8" s="17" t="s">
        <v>108</v>
      </c>
      <c r="AD8" s="17" t="s">
        <v>109</v>
      </c>
      <c r="AE8" s="17" t="s">
        <v>110</v>
      </c>
      <c r="AF8" s="17" t="s">
        <v>111</v>
      </c>
      <c r="AG8" s="17" t="s">
        <v>112</v>
      </c>
      <c r="AH8" s="17" t="s">
        <v>113</v>
      </c>
      <c r="AI8" s="17" t="s">
        <v>114</v>
      </c>
      <c r="AJ8" s="29"/>
      <c r="AK8" s="34"/>
      <c r="AL8" s="36"/>
      <c r="AM8" s="31"/>
      <c r="AN8" s="32"/>
      <c r="AO8" s="33"/>
    </row>
    <row r="9" spans="1:42">
      <c r="B9" s="1">
        <v>1</v>
      </c>
      <c r="C9" s="1" t="s">
        <v>116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6">
        <f>SUM(D9:I9)</f>
        <v>6</v>
      </c>
      <c r="K9" s="8">
        <f>AVERAGE(D9:I9)</f>
        <v>1</v>
      </c>
      <c r="L9" s="11" t="str">
        <f t="shared" ref="L9:L32" si="0">IF(D9="","",VLOOKUP(K9,$J$70:$K$72,2,TRUE))</f>
        <v>І ур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6">
        <f>SUM(M9:X9)</f>
        <v>12</v>
      </c>
      <c r="Z9" s="8">
        <f>AVERAGE(M9:X9)</f>
        <v>1</v>
      </c>
      <c r="AA9" s="11" t="str">
        <f t="shared" ref="AA9:AA35" si="1">IF(K9="","",VLOOKUP(Z9,$J$70:$K$72,2,TRUE))</f>
        <v>І ур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</v>
      </c>
      <c r="AJ9" s="6">
        <f>SUM(AB9:AI9)</f>
        <v>8</v>
      </c>
      <c r="AK9" s="8">
        <f>AVERAGE(AB9:AI9)</f>
        <v>1</v>
      </c>
      <c r="AL9" s="11" t="str">
        <f t="shared" ref="AL9:AL35" si="2">IF(AD9="","",VLOOKUP(AK9,$J$70:$K$72,2,TRUE))</f>
        <v>І ур</v>
      </c>
      <c r="AM9" s="7">
        <f>J9+Y9+AJ9</f>
        <v>26</v>
      </c>
      <c r="AN9" s="9">
        <f>AM9/26</f>
        <v>1</v>
      </c>
      <c r="AO9" s="11" t="str">
        <f t="shared" ref="AO9:AO35" si="3">IF(AG9="","",VLOOKUP(AN9,$J$70:$K$72,2,TRUE))</f>
        <v>І ур</v>
      </c>
    </row>
    <row r="10" spans="1:42" ht="15.75">
      <c r="B10" s="1">
        <v>2</v>
      </c>
      <c r="C10" s="21" t="s">
        <v>117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6">
        <f t="shared" ref="J10:J35" si="4">SUM(D10:I10)</f>
        <v>6</v>
      </c>
      <c r="K10" s="8">
        <f t="shared" ref="K10:K35" si="5">AVERAGE(D10:I10)</f>
        <v>1</v>
      </c>
      <c r="L10" s="11" t="str">
        <f t="shared" si="0"/>
        <v>І ур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6">
        <f t="shared" ref="Y10:Y35" si="6">SUM(M10:X10)</f>
        <v>12</v>
      </c>
      <c r="Z10" s="8">
        <f t="shared" ref="Z10:Z35" si="7">AVERAGE(M10:X10)</f>
        <v>1</v>
      </c>
      <c r="AA10" s="11" t="str">
        <f t="shared" si="1"/>
        <v>І ур</v>
      </c>
      <c r="AB10" s="1">
        <v>1</v>
      </c>
      <c r="AC10" s="1">
        <v>1</v>
      </c>
      <c r="AD10" s="1">
        <v>1</v>
      </c>
      <c r="AE10" s="1">
        <v>1</v>
      </c>
      <c r="AF10" s="1">
        <v>1</v>
      </c>
      <c r="AG10" s="1">
        <v>1</v>
      </c>
      <c r="AH10" s="1">
        <v>1</v>
      </c>
      <c r="AI10" s="1">
        <v>1</v>
      </c>
      <c r="AJ10" s="6">
        <f t="shared" ref="AJ10:AJ35" si="8">SUM(AB10:AI10)</f>
        <v>8</v>
      </c>
      <c r="AK10" s="8">
        <f t="shared" ref="AK10:AK35" si="9">AVERAGE(AB10:AI10)</f>
        <v>1</v>
      </c>
      <c r="AL10" s="11" t="str">
        <f t="shared" si="2"/>
        <v>І ур</v>
      </c>
      <c r="AM10" s="7">
        <f t="shared" ref="AM10:AM35" si="10">J10+Y10+AJ10</f>
        <v>26</v>
      </c>
      <c r="AN10" s="9">
        <f t="shared" ref="AN10:AN35" si="11">AM10/26</f>
        <v>1</v>
      </c>
      <c r="AO10" s="11" t="str">
        <f t="shared" si="3"/>
        <v>І ур</v>
      </c>
    </row>
    <row r="11" spans="1:42" ht="15.75">
      <c r="B11" s="1">
        <v>3</v>
      </c>
      <c r="C11" s="21" t="s">
        <v>118</v>
      </c>
      <c r="D11" s="1">
        <v>1</v>
      </c>
      <c r="E11" s="1">
        <v>2</v>
      </c>
      <c r="F11" s="1">
        <v>1</v>
      </c>
      <c r="G11" s="1">
        <v>1</v>
      </c>
      <c r="H11" s="1">
        <v>1</v>
      </c>
      <c r="I11" s="1">
        <v>1</v>
      </c>
      <c r="J11" s="6">
        <f t="shared" si="4"/>
        <v>7</v>
      </c>
      <c r="K11" s="8">
        <f t="shared" si="5"/>
        <v>1.1666666666666667</v>
      </c>
      <c r="L11" s="11" t="str">
        <f t="shared" si="0"/>
        <v>І ур</v>
      </c>
      <c r="M11" s="1">
        <v>2</v>
      </c>
      <c r="N11" s="1">
        <v>1</v>
      </c>
      <c r="O11" s="1">
        <v>1</v>
      </c>
      <c r="P11" s="1">
        <v>2</v>
      </c>
      <c r="Q11" s="1">
        <v>2</v>
      </c>
      <c r="R11" s="1">
        <v>2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6">
        <f t="shared" si="6"/>
        <v>16</v>
      </c>
      <c r="Z11" s="8">
        <f t="shared" si="7"/>
        <v>1.3333333333333333</v>
      </c>
      <c r="AA11" s="11" t="str">
        <f t="shared" si="1"/>
        <v>І ур</v>
      </c>
      <c r="AB11" s="1">
        <v>1</v>
      </c>
      <c r="AC11" s="1">
        <v>2</v>
      </c>
      <c r="AD11" s="1">
        <v>1</v>
      </c>
      <c r="AE11" s="1">
        <v>2</v>
      </c>
      <c r="AF11" s="1">
        <v>1</v>
      </c>
      <c r="AG11" s="1">
        <v>2</v>
      </c>
      <c r="AH11" s="1">
        <v>2</v>
      </c>
      <c r="AI11" s="1">
        <v>2</v>
      </c>
      <c r="AJ11" s="6">
        <f t="shared" si="8"/>
        <v>13</v>
      </c>
      <c r="AK11" s="8">
        <f t="shared" si="9"/>
        <v>1.625</v>
      </c>
      <c r="AL11" s="11" t="str">
        <f t="shared" si="2"/>
        <v>ІІ ур</v>
      </c>
      <c r="AM11" s="7">
        <f t="shared" si="10"/>
        <v>36</v>
      </c>
      <c r="AN11" s="9">
        <f t="shared" si="11"/>
        <v>1.3846153846153846</v>
      </c>
      <c r="AO11" s="11" t="str">
        <f t="shared" si="3"/>
        <v>І ур</v>
      </c>
    </row>
    <row r="12" spans="1:42" ht="15.75">
      <c r="B12" s="1">
        <v>4</v>
      </c>
      <c r="C12" s="21" t="s">
        <v>119</v>
      </c>
      <c r="D12" s="1">
        <v>1</v>
      </c>
      <c r="E12" s="1">
        <v>2</v>
      </c>
      <c r="F12" s="1">
        <v>2</v>
      </c>
      <c r="G12" s="1">
        <v>1</v>
      </c>
      <c r="H12" s="1">
        <v>2</v>
      </c>
      <c r="I12" s="1">
        <v>2</v>
      </c>
      <c r="J12" s="6">
        <f t="shared" si="4"/>
        <v>10</v>
      </c>
      <c r="K12" s="8">
        <f t="shared" si="5"/>
        <v>1.6666666666666667</v>
      </c>
      <c r="L12" s="11" t="str">
        <f t="shared" si="0"/>
        <v>ІІ ур</v>
      </c>
      <c r="M12" s="1">
        <v>1</v>
      </c>
      <c r="N12" s="1">
        <v>1</v>
      </c>
      <c r="O12" s="1">
        <v>2</v>
      </c>
      <c r="P12" s="1">
        <v>2</v>
      </c>
      <c r="Q12" s="1">
        <v>2</v>
      </c>
      <c r="R12" s="1">
        <v>1</v>
      </c>
      <c r="S12" s="1">
        <v>1</v>
      </c>
      <c r="T12" s="1">
        <v>2</v>
      </c>
      <c r="U12" s="1">
        <v>1</v>
      </c>
      <c r="V12" s="1">
        <v>2</v>
      </c>
      <c r="W12" s="1">
        <v>2</v>
      </c>
      <c r="X12" s="1">
        <v>2</v>
      </c>
      <c r="Y12" s="6">
        <f t="shared" si="6"/>
        <v>19</v>
      </c>
      <c r="Z12" s="8">
        <f t="shared" si="7"/>
        <v>1.5833333333333333</v>
      </c>
      <c r="AA12" s="11" t="str">
        <f t="shared" si="1"/>
        <v>І ур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1</v>
      </c>
      <c r="AH12" s="1">
        <v>1</v>
      </c>
      <c r="AI12" s="1">
        <v>1</v>
      </c>
      <c r="AJ12" s="6">
        <f t="shared" si="8"/>
        <v>8</v>
      </c>
      <c r="AK12" s="8">
        <f t="shared" si="9"/>
        <v>1</v>
      </c>
      <c r="AL12" s="11" t="str">
        <f t="shared" si="2"/>
        <v>І ур</v>
      </c>
      <c r="AM12" s="7">
        <f t="shared" si="10"/>
        <v>37</v>
      </c>
      <c r="AN12" s="9">
        <f t="shared" si="11"/>
        <v>1.4230769230769231</v>
      </c>
      <c r="AO12" s="11" t="str">
        <f t="shared" si="3"/>
        <v>І ур</v>
      </c>
    </row>
    <row r="13" spans="1:42" ht="15.75">
      <c r="B13" s="1">
        <v>5</v>
      </c>
      <c r="C13" s="21" t="s">
        <v>120</v>
      </c>
      <c r="D13" s="1">
        <v>3</v>
      </c>
      <c r="E13" s="1">
        <v>2</v>
      </c>
      <c r="F13" s="1">
        <v>2</v>
      </c>
      <c r="G13" s="1">
        <v>1</v>
      </c>
      <c r="H13" s="1">
        <v>2</v>
      </c>
      <c r="I13" s="1">
        <v>2</v>
      </c>
      <c r="J13" s="6">
        <f t="shared" si="4"/>
        <v>12</v>
      </c>
      <c r="K13" s="8">
        <f t="shared" si="5"/>
        <v>2</v>
      </c>
      <c r="L13" s="11" t="str">
        <f t="shared" si="0"/>
        <v>ІІ ур</v>
      </c>
      <c r="M13" s="1">
        <v>2</v>
      </c>
      <c r="N13" s="1">
        <v>2</v>
      </c>
      <c r="O13" s="1">
        <v>2</v>
      </c>
      <c r="P13" s="1">
        <v>3</v>
      </c>
      <c r="Q13" s="1">
        <v>1</v>
      </c>
      <c r="R13" s="1">
        <v>1</v>
      </c>
      <c r="S13" s="1">
        <v>1</v>
      </c>
      <c r="T13" s="1">
        <v>2</v>
      </c>
      <c r="U13" s="1">
        <v>2</v>
      </c>
      <c r="V13" s="1">
        <v>2</v>
      </c>
      <c r="W13" s="1">
        <v>1</v>
      </c>
      <c r="X13" s="1">
        <v>1</v>
      </c>
      <c r="Y13" s="6">
        <f t="shared" si="6"/>
        <v>20</v>
      </c>
      <c r="Z13" s="8">
        <f t="shared" si="7"/>
        <v>1.6666666666666667</v>
      </c>
      <c r="AA13" s="11" t="str">
        <f t="shared" si="1"/>
        <v>ІІ ур</v>
      </c>
      <c r="AB13" s="1">
        <v>1</v>
      </c>
      <c r="AC13" s="1">
        <v>1</v>
      </c>
      <c r="AD13" s="1">
        <v>1</v>
      </c>
      <c r="AE13" s="1">
        <v>1</v>
      </c>
      <c r="AF13" s="1">
        <v>1</v>
      </c>
      <c r="AG13" s="1">
        <v>1</v>
      </c>
      <c r="AH13" s="1">
        <v>1</v>
      </c>
      <c r="AI13" s="1">
        <v>1</v>
      </c>
      <c r="AJ13" s="6">
        <f t="shared" si="8"/>
        <v>8</v>
      </c>
      <c r="AK13" s="8">
        <f t="shared" si="9"/>
        <v>1</v>
      </c>
      <c r="AL13" s="11" t="str">
        <f t="shared" si="2"/>
        <v>І ур</v>
      </c>
      <c r="AM13" s="7">
        <f t="shared" si="10"/>
        <v>40</v>
      </c>
      <c r="AN13" s="9">
        <f t="shared" si="11"/>
        <v>1.5384615384615385</v>
      </c>
      <c r="AO13" s="11" t="str">
        <f t="shared" si="3"/>
        <v>І ур</v>
      </c>
    </row>
    <row r="14" spans="1:42" ht="15.75">
      <c r="B14" s="1">
        <v>6</v>
      </c>
      <c r="C14" s="21" t="s">
        <v>121</v>
      </c>
      <c r="D14" s="1">
        <v>2</v>
      </c>
      <c r="E14" s="1">
        <v>2</v>
      </c>
      <c r="F14" s="1">
        <v>2</v>
      </c>
      <c r="G14" s="1">
        <v>2</v>
      </c>
      <c r="H14" s="1">
        <v>1</v>
      </c>
      <c r="I14" s="1">
        <v>1</v>
      </c>
      <c r="J14" s="6">
        <f t="shared" si="4"/>
        <v>10</v>
      </c>
      <c r="K14" s="8">
        <f t="shared" si="5"/>
        <v>1.6666666666666667</v>
      </c>
      <c r="L14" s="11" t="str">
        <f t="shared" si="0"/>
        <v>ІІ ур</v>
      </c>
      <c r="M14" s="1">
        <v>1</v>
      </c>
      <c r="N14" s="1">
        <v>1</v>
      </c>
      <c r="O14" s="1">
        <v>1</v>
      </c>
      <c r="P14" s="1">
        <v>1</v>
      </c>
      <c r="Q14" s="1">
        <v>2</v>
      </c>
      <c r="R14" s="1">
        <v>2</v>
      </c>
      <c r="S14" s="1">
        <v>1</v>
      </c>
      <c r="T14" s="1">
        <v>2</v>
      </c>
      <c r="U14" s="1">
        <v>1</v>
      </c>
      <c r="V14" s="1">
        <v>2</v>
      </c>
      <c r="W14" s="1">
        <v>2</v>
      </c>
      <c r="X14" s="1">
        <v>2</v>
      </c>
      <c r="Y14" s="6">
        <f t="shared" si="6"/>
        <v>18</v>
      </c>
      <c r="Z14" s="8">
        <f t="shared" si="7"/>
        <v>1.5</v>
      </c>
      <c r="AA14" s="11" t="str">
        <f t="shared" si="1"/>
        <v>І ур</v>
      </c>
      <c r="AB14" s="1">
        <v>1</v>
      </c>
      <c r="AC14" s="1">
        <v>1</v>
      </c>
      <c r="AD14" s="1">
        <v>1</v>
      </c>
      <c r="AE14" s="1">
        <v>1</v>
      </c>
      <c r="AF14" s="1">
        <v>1</v>
      </c>
      <c r="AG14" s="1">
        <v>1</v>
      </c>
      <c r="AH14" s="1">
        <v>1</v>
      </c>
      <c r="AI14" s="1">
        <v>1</v>
      </c>
      <c r="AJ14" s="6">
        <f t="shared" si="8"/>
        <v>8</v>
      </c>
      <c r="AK14" s="8">
        <f t="shared" si="9"/>
        <v>1</v>
      </c>
      <c r="AL14" s="11" t="str">
        <f t="shared" si="2"/>
        <v>І ур</v>
      </c>
      <c r="AM14" s="7">
        <f t="shared" si="10"/>
        <v>36</v>
      </c>
      <c r="AN14" s="9">
        <f t="shared" si="11"/>
        <v>1.3846153846153846</v>
      </c>
      <c r="AO14" s="11" t="str">
        <f t="shared" si="3"/>
        <v>І ур</v>
      </c>
    </row>
    <row r="15" spans="1:42" ht="15.75">
      <c r="B15" s="1">
        <v>7</v>
      </c>
      <c r="C15" s="21" t="s">
        <v>122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6">
        <f t="shared" si="4"/>
        <v>6</v>
      </c>
      <c r="K15" s="8">
        <f t="shared" si="5"/>
        <v>1</v>
      </c>
      <c r="L15" s="11" t="str">
        <f t="shared" si="0"/>
        <v>І ур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6">
        <f t="shared" si="6"/>
        <v>12</v>
      </c>
      <c r="Z15" s="8">
        <f t="shared" si="7"/>
        <v>1</v>
      </c>
      <c r="AA15" s="11" t="str">
        <f t="shared" si="1"/>
        <v>І ур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1</v>
      </c>
      <c r="AJ15" s="6">
        <f t="shared" si="8"/>
        <v>8</v>
      </c>
      <c r="AK15" s="8">
        <f t="shared" si="9"/>
        <v>1</v>
      </c>
      <c r="AL15" s="11" t="str">
        <f t="shared" si="2"/>
        <v>І ур</v>
      </c>
      <c r="AM15" s="7">
        <f t="shared" si="10"/>
        <v>26</v>
      </c>
      <c r="AN15" s="9">
        <f t="shared" si="11"/>
        <v>1</v>
      </c>
      <c r="AO15" s="11" t="str">
        <f t="shared" si="3"/>
        <v>І ур</v>
      </c>
    </row>
    <row r="16" spans="1:42" ht="15.75">
      <c r="B16" s="1">
        <v>8</v>
      </c>
      <c r="C16" s="21" t="s">
        <v>123</v>
      </c>
      <c r="D16" s="1">
        <v>1</v>
      </c>
      <c r="E16" s="1">
        <v>1</v>
      </c>
      <c r="F16" s="1">
        <v>2</v>
      </c>
      <c r="G16" s="1">
        <v>2</v>
      </c>
      <c r="H16" s="1">
        <v>1</v>
      </c>
      <c r="I16" s="1">
        <v>1</v>
      </c>
      <c r="J16" s="6">
        <f t="shared" si="4"/>
        <v>8</v>
      </c>
      <c r="K16" s="8">
        <f t="shared" si="5"/>
        <v>1.3333333333333333</v>
      </c>
      <c r="L16" s="11" t="str">
        <f t="shared" si="0"/>
        <v>І ур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6">
        <f t="shared" si="6"/>
        <v>12</v>
      </c>
      <c r="Z16" s="8">
        <f t="shared" si="7"/>
        <v>1</v>
      </c>
      <c r="AA16" s="11" t="str">
        <f t="shared" si="1"/>
        <v>І ур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J16" s="6">
        <f t="shared" si="8"/>
        <v>8</v>
      </c>
      <c r="AK16" s="8">
        <f t="shared" si="9"/>
        <v>1</v>
      </c>
      <c r="AL16" s="11" t="str">
        <f t="shared" si="2"/>
        <v>І ур</v>
      </c>
      <c r="AM16" s="7">
        <f t="shared" si="10"/>
        <v>28</v>
      </c>
      <c r="AN16" s="9">
        <f t="shared" si="11"/>
        <v>1.0769230769230769</v>
      </c>
      <c r="AO16" s="11" t="str">
        <f t="shared" si="3"/>
        <v>І ур</v>
      </c>
    </row>
    <row r="17" spans="2:41" ht="15.75">
      <c r="B17" s="1">
        <v>9</v>
      </c>
      <c r="C17" s="21" t="s">
        <v>124</v>
      </c>
      <c r="D17" s="1">
        <v>12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6">
        <f t="shared" si="4"/>
        <v>12</v>
      </c>
      <c r="K17" s="8">
        <f t="shared" si="5"/>
        <v>2</v>
      </c>
      <c r="L17" s="11" t="str">
        <f t="shared" si="0"/>
        <v>ІІ ур</v>
      </c>
      <c r="M17" s="1">
        <v>1</v>
      </c>
      <c r="N17" s="1">
        <v>1</v>
      </c>
      <c r="O17" s="1">
        <v>2</v>
      </c>
      <c r="P17" s="1">
        <v>2</v>
      </c>
      <c r="Q17" s="1">
        <v>1</v>
      </c>
      <c r="R17" s="1">
        <v>2</v>
      </c>
      <c r="S17" s="1">
        <v>1</v>
      </c>
      <c r="T17" s="1">
        <v>2</v>
      </c>
      <c r="U17" s="1">
        <v>1</v>
      </c>
      <c r="V17" s="1">
        <v>1</v>
      </c>
      <c r="W17" s="1">
        <v>1</v>
      </c>
      <c r="X17" s="1">
        <v>1</v>
      </c>
      <c r="Y17" s="6">
        <f t="shared" si="6"/>
        <v>16</v>
      </c>
      <c r="Z17" s="8">
        <f t="shared" si="7"/>
        <v>1.3333333333333333</v>
      </c>
      <c r="AA17" s="11" t="str">
        <f t="shared" si="1"/>
        <v>І ур</v>
      </c>
      <c r="AB17" s="1">
        <v>1</v>
      </c>
      <c r="AC17" s="1">
        <v>1</v>
      </c>
      <c r="AD17" s="1">
        <v>1</v>
      </c>
      <c r="AE17" s="1">
        <v>1</v>
      </c>
      <c r="AF17" s="1">
        <v>1</v>
      </c>
      <c r="AG17" s="1">
        <v>1</v>
      </c>
      <c r="AH17" s="1">
        <v>1</v>
      </c>
      <c r="AI17" s="1">
        <v>1</v>
      </c>
      <c r="AJ17" s="6">
        <f t="shared" si="8"/>
        <v>8</v>
      </c>
      <c r="AK17" s="8">
        <f t="shared" si="9"/>
        <v>1</v>
      </c>
      <c r="AL17" s="11" t="str">
        <f t="shared" si="2"/>
        <v>І ур</v>
      </c>
      <c r="AM17" s="7">
        <f t="shared" si="10"/>
        <v>36</v>
      </c>
      <c r="AN17" s="9">
        <f t="shared" si="11"/>
        <v>1.3846153846153846</v>
      </c>
      <c r="AO17" s="11" t="str">
        <f t="shared" si="3"/>
        <v>І ур</v>
      </c>
    </row>
    <row r="18" spans="2:41" ht="15.75">
      <c r="B18" s="1">
        <v>10</v>
      </c>
      <c r="C18" s="21" t="s">
        <v>125</v>
      </c>
      <c r="D18" s="1">
        <v>1</v>
      </c>
      <c r="E18" s="1">
        <v>2</v>
      </c>
      <c r="F18" s="1">
        <v>2</v>
      </c>
      <c r="G18" s="1">
        <v>1</v>
      </c>
      <c r="H18" s="1">
        <v>2</v>
      </c>
      <c r="I18" s="1">
        <v>2</v>
      </c>
      <c r="J18" s="6">
        <f t="shared" si="4"/>
        <v>10</v>
      </c>
      <c r="K18" s="8">
        <f t="shared" si="5"/>
        <v>1.6666666666666667</v>
      </c>
      <c r="L18" s="11" t="str">
        <f t="shared" si="0"/>
        <v>ІІ ур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6">
        <f t="shared" si="6"/>
        <v>12</v>
      </c>
      <c r="Z18" s="8">
        <f t="shared" si="7"/>
        <v>1</v>
      </c>
      <c r="AA18" s="11" t="str">
        <f t="shared" si="1"/>
        <v>І ур</v>
      </c>
      <c r="AB18" s="1">
        <v>1</v>
      </c>
      <c r="AC18" s="1">
        <v>1</v>
      </c>
      <c r="AD18" s="1">
        <v>1</v>
      </c>
      <c r="AE18" s="1">
        <v>1</v>
      </c>
      <c r="AF18" s="1">
        <v>1</v>
      </c>
      <c r="AG18" s="1">
        <v>1</v>
      </c>
      <c r="AH18" s="1">
        <v>1</v>
      </c>
      <c r="AI18" s="1">
        <v>1</v>
      </c>
      <c r="AJ18" s="6">
        <f t="shared" si="8"/>
        <v>8</v>
      </c>
      <c r="AK18" s="8">
        <f t="shared" si="9"/>
        <v>1</v>
      </c>
      <c r="AL18" s="11" t="str">
        <f t="shared" si="2"/>
        <v>І ур</v>
      </c>
      <c r="AM18" s="7">
        <f t="shared" si="10"/>
        <v>30</v>
      </c>
      <c r="AN18" s="9">
        <f t="shared" si="11"/>
        <v>1.1538461538461537</v>
      </c>
      <c r="AO18" s="11" t="str">
        <f t="shared" si="3"/>
        <v>І ур</v>
      </c>
    </row>
    <row r="19" spans="2:41" ht="15.75">
      <c r="B19" s="1">
        <v>11</v>
      </c>
      <c r="C19" s="21" t="s">
        <v>126</v>
      </c>
      <c r="D19" s="1">
        <v>1</v>
      </c>
      <c r="E19" s="1">
        <v>2</v>
      </c>
      <c r="F19" s="1">
        <v>1</v>
      </c>
      <c r="G19" s="1">
        <v>2</v>
      </c>
      <c r="H19" s="1">
        <v>1</v>
      </c>
      <c r="I19" s="1">
        <v>2</v>
      </c>
      <c r="J19" s="6">
        <f t="shared" si="4"/>
        <v>9</v>
      </c>
      <c r="K19" s="8">
        <f t="shared" si="5"/>
        <v>1.5</v>
      </c>
      <c r="L19" s="11" t="str">
        <f t="shared" si="0"/>
        <v>І ур</v>
      </c>
      <c r="M19" s="1">
        <v>1</v>
      </c>
      <c r="N19" s="1">
        <v>1</v>
      </c>
      <c r="O19" s="1">
        <v>2</v>
      </c>
      <c r="P19" s="1">
        <v>1</v>
      </c>
      <c r="Q19" s="1">
        <v>2</v>
      </c>
      <c r="R19" s="1">
        <v>1</v>
      </c>
      <c r="S19" s="1">
        <v>2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6">
        <f t="shared" si="6"/>
        <v>15</v>
      </c>
      <c r="Z19" s="8">
        <f t="shared" si="7"/>
        <v>1.25</v>
      </c>
      <c r="AA19" s="11" t="str">
        <f t="shared" si="1"/>
        <v>І ур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  <c r="AH19" s="1">
        <v>1</v>
      </c>
      <c r="AI19" s="1">
        <v>1</v>
      </c>
      <c r="AJ19" s="6">
        <f t="shared" si="8"/>
        <v>8</v>
      </c>
      <c r="AK19" s="8">
        <f t="shared" si="9"/>
        <v>1</v>
      </c>
      <c r="AL19" s="11" t="str">
        <f t="shared" si="2"/>
        <v>І ур</v>
      </c>
      <c r="AM19" s="7">
        <f t="shared" si="10"/>
        <v>32</v>
      </c>
      <c r="AN19" s="9">
        <f t="shared" si="11"/>
        <v>1.2307692307692308</v>
      </c>
      <c r="AO19" s="11" t="str">
        <f t="shared" si="3"/>
        <v>І ур</v>
      </c>
    </row>
    <row r="20" spans="2:41" ht="15.75">
      <c r="B20" s="1">
        <v>12</v>
      </c>
      <c r="C20" s="21" t="s">
        <v>127</v>
      </c>
      <c r="D20" s="1">
        <v>2</v>
      </c>
      <c r="E20" s="1">
        <v>1</v>
      </c>
      <c r="F20" s="1">
        <v>1</v>
      </c>
      <c r="G20" s="1">
        <v>2</v>
      </c>
      <c r="H20" s="1">
        <v>1</v>
      </c>
      <c r="I20" s="1">
        <v>2</v>
      </c>
      <c r="J20" s="6">
        <f t="shared" si="4"/>
        <v>9</v>
      </c>
      <c r="K20" s="8">
        <f t="shared" si="5"/>
        <v>1.5</v>
      </c>
      <c r="L20" s="11" t="str">
        <f t="shared" si="0"/>
        <v>І ур</v>
      </c>
      <c r="M20" s="1">
        <v>1</v>
      </c>
      <c r="N20" s="1">
        <v>1</v>
      </c>
      <c r="O20" s="1">
        <v>2</v>
      </c>
      <c r="P20" s="1">
        <v>1</v>
      </c>
      <c r="Q20" s="1">
        <v>2</v>
      </c>
      <c r="R20" s="1">
        <v>1</v>
      </c>
      <c r="S20" s="1">
        <v>2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6">
        <f t="shared" si="6"/>
        <v>15</v>
      </c>
      <c r="Z20" s="8">
        <f t="shared" si="7"/>
        <v>1.25</v>
      </c>
      <c r="AA20" s="11" t="str">
        <f t="shared" si="1"/>
        <v>І ур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  <c r="AJ20" s="6">
        <f t="shared" si="8"/>
        <v>8</v>
      </c>
      <c r="AK20" s="8">
        <f t="shared" si="9"/>
        <v>1</v>
      </c>
      <c r="AL20" s="11" t="str">
        <f t="shared" si="2"/>
        <v>І ур</v>
      </c>
      <c r="AM20" s="7">
        <f t="shared" si="10"/>
        <v>32</v>
      </c>
      <c r="AN20" s="9">
        <f t="shared" si="11"/>
        <v>1.2307692307692308</v>
      </c>
      <c r="AO20" s="11" t="str">
        <f t="shared" si="3"/>
        <v>І ур</v>
      </c>
    </row>
    <row r="21" spans="2:41" ht="15.75">
      <c r="B21" s="1">
        <v>13</v>
      </c>
      <c r="C21" s="21" t="s">
        <v>128</v>
      </c>
      <c r="D21" s="1">
        <v>1</v>
      </c>
      <c r="E21" s="1">
        <v>1</v>
      </c>
      <c r="F21" s="1">
        <v>1</v>
      </c>
      <c r="G21" s="1">
        <v>2</v>
      </c>
      <c r="H21" s="1">
        <v>1</v>
      </c>
      <c r="I21" s="1">
        <v>2</v>
      </c>
      <c r="J21" s="6">
        <f t="shared" si="4"/>
        <v>8</v>
      </c>
      <c r="K21" s="8">
        <f t="shared" si="5"/>
        <v>1.3333333333333333</v>
      </c>
      <c r="L21" s="11" t="str">
        <f t="shared" si="0"/>
        <v>І ур</v>
      </c>
      <c r="M21" s="1">
        <v>1</v>
      </c>
      <c r="N21" s="1">
        <v>1</v>
      </c>
      <c r="O21" s="1">
        <v>2</v>
      </c>
      <c r="P21" s="1">
        <v>1</v>
      </c>
      <c r="Q21" s="1">
        <v>2</v>
      </c>
      <c r="R21" s="1">
        <v>1</v>
      </c>
      <c r="S21" s="1">
        <v>1</v>
      </c>
      <c r="T21" s="1">
        <v>1</v>
      </c>
      <c r="U21" s="1">
        <v>1</v>
      </c>
      <c r="V21" s="1">
        <v>2</v>
      </c>
      <c r="W21" s="1">
        <v>2</v>
      </c>
      <c r="X21" s="1">
        <v>2</v>
      </c>
      <c r="Y21" s="6">
        <f t="shared" si="6"/>
        <v>17</v>
      </c>
      <c r="Z21" s="8">
        <f t="shared" si="7"/>
        <v>1.4166666666666667</v>
      </c>
      <c r="AA21" s="11" t="str">
        <f t="shared" si="1"/>
        <v>І ур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6">
        <f t="shared" si="8"/>
        <v>8</v>
      </c>
      <c r="AK21" s="8">
        <f t="shared" si="9"/>
        <v>1</v>
      </c>
      <c r="AL21" s="11" t="str">
        <f t="shared" si="2"/>
        <v>І ур</v>
      </c>
      <c r="AM21" s="7">
        <f t="shared" si="10"/>
        <v>33</v>
      </c>
      <c r="AN21" s="9">
        <f t="shared" si="11"/>
        <v>1.2692307692307692</v>
      </c>
      <c r="AO21" s="11" t="str">
        <f t="shared" si="3"/>
        <v>І ур</v>
      </c>
    </row>
    <row r="22" spans="2:41" ht="15.75">
      <c r="B22" s="1">
        <v>14</v>
      </c>
      <c r="C22" s="21" t="s">
        <v>129</v>
      </c>
      <c r="D22" s="1">
        <v>1</v>
      </c>
      <c r="E22" s="1">
        <v>2</v>
      </c>
      <c r="F22" s="1">
        <v>1</v>
      </c>
      <c r="G22" s="1">
        <v>2</v>
      </c>
      <c r="H22" s="1">
        <v>2</v>
      </c>
      <c r="I22" s="1">
        <v>2</v>
      </c>
      <c r="J22" s="6">
        <f t="shared" si="4"/>
        <v>10</v>
      </c>
      <c r="K22" s="8">
        <f t="shared" si="5"/>
        <v>1.6666666666666667</v>
      </c>
      <c r="L22" s="11" t="str">
        <f t="shared" si="0"/>
        <v>ІІ ур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6">
        <f t="shared" si="6"/>
        <v>12</v>
      </c>
      <c r="Z22" s="8">
        <f t="shared" si="7"/>
        <v>1</v>
      </c>
      <c r="AA22" s="11" t="str">
        <f t="shared" si="1"/>
        <v>І ур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6">
        <f t="shared" si="8"/>
        <v>8</v>
      </c>
      <c r="AK22" s="8">
        <f t="shared" si="9"/>
        <v>1</v>
      </c>
      <c r="AL22" s="11" t="str">
        <f t="shared" si="2"/>
        <v>І ур</v>
      </c>
      <c r="AM22" s="7">
        <f t="shared" si="10"/>
        <v>30</v>
      </c>
      <c r="AN22" s="9">
        <f t="shared" si="11"/>
        <v>1.1538461538461537</v>
      </c>
      <c r="AO22" s="11" t="str">
        <f t="shared" si="3"/>
        <v>І ур</v>
      </c>
    </row>
    <row r="23" spans="2:41" ht="15.75">
      <c r="B23" s="1">
        <v>15</v>
      </c>
      <c r="C23" s="21" t="s">
        <v>130</v>
      </c>
      <c r="D23" s="1">
        <v>1</v>
      </c>
      <c r="E23" s="1">
        <v>1</v>
      </c>
      <c r="F23" s="1">
        <v>2</v>
      </c>
      <c r="G23" s="1">
        <v>1</v>
      </c>
      <c r="H23" s="1">
        <v>2</v>
      </c>
      <c r="I23" s="1">
        <v>1</v>
      </c>
      <c r="J23" s="6">
        <f t="shared" si="4"/>
        <v>8</v>
      </c>
      <c r="K23" s="8">
        <f t="shared" si="5"/>
        <v>1.3333333333333333</v>
      </c>
      <c r="L23" s="11" t="str">
        <f t="shared" si="0"/>
        <v>І ур</v>
      </c>
      <c r="M23" s="1">
        <v>1</v>
      </c>
      <c r="N23" s="1">
        <v>1</v>
      </c>
      <c r="O23" s="1">
        <v>2</v>
      </c>
      <c r="P23" s="1">
        <v>1</v>
      </c>
      <c r="Q23" s="1">
        <v>2</v>
      </c>
      <c r="R23" s="1">
        <v>1</v>
      </c>
      <c r="S23" s="1">
        <v>2</v>
      </c>
      <c r="T23" s="1">
        <v>1</v>
      </c>
      <c r="U23" s="1">
        <v>2</v>
      </c>
      <c r="V23" s="1">
        <v>1</v>
      </c>
      <c r="W23" s="1">
        <v>2</v>
      </c>
      <c r="X23" s="1">
        <v>1</v>
      </c>
      <c r="Y23" s="6">
        <f t="shared" si="6"/>
        <v>17</v>
      </c>
      <c r="Z23" s="8">
        <f t="shared" si="7"/>
        <v>1.4166666666666667</v>
      </c>
      <c r="AA23" s="11" t="str">
        <f t="shared" si="1"/>
        <v>І ур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1</v>
      </c>
      <c r="AH23" s="1">
        <v>1</v>
      </c>
      <c r="AI23" s="1">
        <v>1</v>
      </c>
      <c r="AJ23" s="6">
        <f t="shared" si="8"/>
        <v>8</v>
      </c>
      <c r="AK23" s="8">
        <f t="shared" si="9"/>
        <v>1</v>
      </c>
      <c r="AL23" s="11" t="str">
        <f t="shared" si="2"/>
        <v>І ур</v>
      </c>
      <c r="AM23" s="7">
        <f t="shared" si="10"/>
        <v>33</v>
      </c>
      <c r="AN23" s="9">
        <f t="shared" si="11"/>
        <v>1.2692307692307692</v>
      </c>
      <c r="AO23" s="11" t="str">
        <f t="shared" si="3"/>
        <v>І ур</v>
      </c>
    </row>
    <row r="24" spans="2:41" ht="15.75">
      <c r="B24" s="1">
        <v>16</v>
      </c>
      <c r="C24" s="21" t="s">
        <v>131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6">
        <f t="shared" si="4"/>
        <v>6</v>
      </c>
      <c r="K24" s="8">
        <f t="shared" si="5"/>
        <v>1</v>
      </c>
      <c r="L24" s="11" t="str">
        <f t="shared" si="0"/>
        <v>І ур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6">
        <f t="shared" si="6"/>
        <v>12</v>
      </c>
      <c r="Z24" s="8">
        <f t="shared" si="7"/>
        <v>1</v>
      </c>
      <c r="AA24" s="11" t="str">
        <f t="shared" si="1"/>
        <v>І ур</v>
      </c>
      <c r="AB24" s="1">
        <v>1</v>
      </c>
      <c r="AC24" s="1">
        <v>1</v>
      </c>
      <c r="AD24" s="1">
        <v>1</v>
      </c>
      <c r="AE24" s="1">
        <v>1</v>
      </c>
      <c r="AF24" s="1">
        <v>1</v>
      </c>
      <c r="AG24" s="1">
        <v>1</v>
      </c>
      <c r="AH24" s="1">
        <v>1</v>
      </c>
      <c r="AI24" s="1">
        <v>1</v>
      </c>
      <c r="AJ24" s="6">
        <f t="shared" si="8"/>
        <v>8</v>
      </c>
      <c r="AK24" s="8">
        <f t="shared" si="9"/>
        <v>1</v>
      </c>
      <c r="AL24" s="11" t="str">
        <f t="shared" si="2"/>
        <v>І ур</v>
      </c>
      <c r="AM24" s="7">
        <f t="shared" si="10"/>
        <v>26</v>
      </c>
      <c r="AN24" s="9">
        <f t="shared" si="11"/>
        <v>1</v>
      </c>
      <c r="AO24" s="11" t="str">
        <f t="shared" si="3"/>
        <v>І ур</v>
      </c>
    </row>
    <row r="25" spans="2:41" ht="15.75">
      <c r="B25" s="1">
        <v>17</v>
      </c>
      <c r="C25" s="21" t="s">
        <v>132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6">
        <f t="shared" si="4"/>
        <v>6</v>
      </c>
      <c r="K25" s="8">
        <f t="shared" si="5"/>
        <v>1</v>
      </c>
      <c r="L25" s="11" t="str">
        <f t="shared" si="0"/>
        <v>І ур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6">
        <f t="shared" si="6"/>
        <v>12</v>
      </c>
      <c r="Z25" s="8">
        <f t="shared" si="7"/>
        <v>1</v>
      </c>
      <c r="AA25" s="11" t="str">
        <f t="shared" si="1"/>
        <v>І ур</v>
      </c>
      <c r="AB25" s="1">
        <v>1</v>
      </c>
      <c r="AC25" s="1">
        <v>1</v>
      </c>
      <c r="AD25" s="1">
        <v>1</v>
      </c>
      <c r="AE25" s="1">
        <v>1</v>
      </c>
      <c r="AF25" s="1">
        <v>1</v>
      </c>
      <c r="AG25" s="1">
        <v>1</v>
      </c>
      <c r="AH25" s="1">
        <v>1</v>
      </c>
      <c r="AI25" s="1">
        <v>1</v>
      </c>
      <c r="AJ25" s="6">
        <f t="shared" si="8"/>
        <v>8</v>
      </c>
      <c r="AK25" s="8">
        <f t="shared" si="9"/>
        <v>1</v>
      </c>
      <c r="AL25" s="11" t="str">
        <f t="shared" si="2"/>
        <v>І ур</v>
      </c>
      <c r="AM25" s="7">
        <f t="shared" si="10"/>
        <v>26</v>
      </c>
      <c r="AN25" s="9">
        <f t="shared" si="11"/>
        <v>1</v>
      </c>
      <c r="AO25" s="11" t="str">
        <f t="shared" si="3"/>
        <v>І ур</v>
      </c>
    </row>
    <row r="26" spans="2:41" ht="15.75">
      <c r="B26" s="1">
        <v>18</v>
      </c>
      <c r="C26" s="21" t="s">
        <v>133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6">
        <f t="shared" si="4"/>
        <v>6</v>
      </c>
      <c r="K26" s="8">
        <f t="shared" si="5"/>
        <v>1</v>
      </c>
      <c r="L26" s="11" t="str">
        <f t="shared" si="0"/>
        <v>І ур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6">
        <f t="shared" si="6"/>
        <v>12</v>
      </c>
      <c r="Z26" s="8">
        <f t="shared" si="7"/>
        <v>1</v>
      </c>
      <c r="AA26" s="11" t="str">
        <f t="shared" si="1"/>
        <v>І ур</v>
      </c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>
        <v>1</v>
      </c>
      <c r="AH26" s="1">
        <v>1</v>
      </c>
      <c r="AI26" s="1">
        <v>1</v>
      </c>
      <c r="AJ26" s="6">
        <f t="shared" si="8"/>
        <v>8</v>
      </c>
      <c r="AK26" s="8">
        <f t="shared" si="9"/>
        <v>1</v>
      </c>
      <c r="AL26" s="11" t="str">
        <f t="shared" si="2"/>
        <v>І ур</v>
      </c>
      <c r="AM26" s="7">
        <f t="shared" si="10"/>
        <v>26</v>
      </c>
      <c r="AN26" s="9">
        <f t="shared" si="11"/>
        <v>1</v>
      </c>
      <c r="AO26" s="11" t="str">
        <f t="shared" si="3"/>
        <v>І ур</v>
      </c>
    </row>
    <row r="27" spans="2:41" ht="15.75">
      <c r="B27" s="1">
        <v>19</v>
      </c>
      <c r="C27" s="21" t="s">
        <v>134</v>
      </c>
      <c r="D27" s="1">
        <v>1</v>
      </c>
      <c r="E27" s="1">
        <v>2</v>
      </c>
      <c r="F27" s="1">
        <v>1</v>
      </c>
      <c r="G27" s="1">
        <v>1</v>
      </c>
      <c r="H27" s="1">
        <v>2</v>
      </c>
      <c r="I27" s="1">
        <v>1</v>
      </c>
      <c r="J27" s="6">
        <v>8</v>
      </c>
      <c r="K27" s="8">
        <f>AVERAGE(D27:J27)</f>
        <v>2.2857142857142856</v>
      </c>
      <c r="L27" s="11" t="str">
        <f t="shared" si="0"/>
        <v>ІІ ур</v>
      </c>
      <c r="M27" s="1">
        <v>1</v>
      </c>
      <c r="N27" s="1">
        <v>2</v>
      </c>
      <c r="O27" s="1">
        <v>1</v>
      </c>
      <c r="P27" s="1">
        <v>2</v>
      </c>
      <c r="Q27" s="1">
        <v>1</v>
      </c>
      <c r="R27" s="1">
        <v>2</v>
      </c>
      <c r="S27" s="1">
        <v>1</v>
      </c>
      <c r="T27" s="1">
        <v>2</v>
      </c>
      <c r="U27" s="1">
        <v>1</v>
      </c>
      <c r="V27" s="1">
        <v>1</v>
      </c>
      <c r="W27" s="1">
        <v>1</v>
      </c>
      <c r="X27" s="1">
        <v>1</v>
      </c>
      <c r="Y27" s="6">
        <f t="shared" si="6"/>
        <v>16</v>
      </c>
      <c r="Z27" s="8">
        <f t="shared" si="7"/>
        <v>1.3333333333333333</v>
      </c>
      <c r="AA27" s="11" t="str">
        <f t="shared" si="1"/>
        <v>І ур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1</v>
      </c>
      <c r="AJ27" s="6">
        <f t="shared" si="8"/>
        <v>8</v>
      </c>
      <c r="AK27" s="8">
        <f t="shared" si="9"/>
        <v>1</v>
      </c>
      <c r="AL27" s="11" t="str">
        <f t="shared" si="2"/>
        <v>І ур</v>
      </c>
      <c r="AM27" s="7">
        <f t="shared" si="10"/>
        <v>32</v>
      </c>
      <c r="AN27" s="9">
        <f t="shared" si="11"/>
        <v>1.2307692307692308</v>
      </c>
      <c r="AO27" s="11" t="str">
        <f t="shared" si="3"/>
        <v>І ур</v>
      </c>
    </row>
    <row r="28" spans="2:41" ht="15.75">
      <c r="B28" s="1">
        <v>20</v>
      </c>
      <c r="C28" s="21" t="s">
        <v>135</v>
      </c>
      <c r="D28" s="1">
        <v>1</v>
      </c>
      <c r="E28" s="1">
        <v>2</v>
      </c>
      <c r="F28" s="1">
        <v>1</v>
      </c>
      <c r="G28" s="1">
        <v>2</v>
      </c>
      <c r="H28" s="1">
        <v>1</v>
      </c>
      <c r="I28" s="1">
        <v>1</v>
      </c>
      <c r="J28" s="6">
        <f t="shared" si="4"/>
        <v>8</v>
      </c>
      <c r="K28" s="8">
        <f t="shared" si="5"/>
        <v>1.3333333333333333</v>
      </c>
      <c r="L28" s="11" t="str">
        <f t="shared" si="0"/>
        <v>І ур</v>
      </c>
      <c r="M28" s="1">
        <v>1</v>
      </c>
      <c r="N28" s="1">
        <v>1</v>
      </c>
      <c r="O28" s="1">
        <v>2</v>
      </c>
      <c r="P28" s="1">
        <v>1</v>
      </c>
      <c r="Q28" s="1">
        <v>1</v>
      </c>
      <c r="R28" s="1">
        <v>2</v>
      </c>
      <c r="S28" s="1">
        <v>1</v>
      </c>
      <c r="T28" s="1">
        <v>2</v>
      </c>
      <c r="U28" s="1">
        <v>1</v>
      </c>
      <c r="V28" s="1">
        <v>1</v>
      </c>
      <c r="W28" s="1">
        <v>1</v>
      </c>
      <c r="X28" s="1">
        <v>1</v>
      </c>
      <c r="Y28" s="6">
        <f t="shared" si="6"/>
        <v>15</v>
      </c>
      <c r="Z28" s="8">
        <f t="shared" si="7"/>
        <v>1.25</v>
      </c>
      <c r="AA28" s="11" t="str">
        <f t="shared" si="1"/>
        <v>І ур</v>
      </c>
      <c r="AB28" s="1">
        <v>1</v>
      </c>
      <c r="AC28" s="1">
        <v>1</v>
      </c>
      <c r="AD28" s="1">
        <v>1</v>
      </c>
      <c r="AE28" s="1">
        <v>1</v>
      </c>
      <c r="AF28" s="1">
        <v>1</v>
      </c>
      <c r="AG28" s="1">
        <v>1</v>
      </c>
      <c r="AH28" s="1">
        <v>1</v>
      </c>
      <c r="AI28" s="1">
        <v>1</v>
      </c>
      <c r="AJ28" s="6">
        <v>8</v>
      </c>
      <c r="AK28" s="8">
        <v>1</v>
      </c>
      <c r="AL28" s="11" t="str">
        <f t="shared" si="2"/>
        <v>І ур</v>
      </c>
      <c r="AM28" s="7">
        <f t="shared" si="10"/>
        <v>31</v>
      </c>
      <c r="AN28" s="9">
        <f t="shared" si="11"/>
        <v>1.1923076923076923</v>
      </c>
      <c r="AO28" s="11" t="str">
        <f t="shared" si="3"/>
        <v>І ур</v>
      </c>
    </row>
    <row r="29" spans="2:41" ht="15.75">
      <c r="B29" s="1">
        <v>21</v>
      </c>
      <c r="C29" s="21" t="s">
        <v>136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6">
        <f t="shared" si="4"/>
        <v>6</v>
      </c>
      <c r="K29" s="8">
        <f t="shared" si="5"/>
        <v>1</v>
      </c>
      <c r="L29" s="11" t="str">
        <f t="shared" si="0"/>
        <v>І ур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6">
        <f t="shared" si="6"/>
        <v>12</v>
      </c>
      <c r="Z29" s="8">
        <f t="shared" si="7"/>
        <v>1</v>
      </c>
      <c r="AA29" s="11" t="str">
        <f t="shared" si="1"/>
        <v>І ур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1">
        <v>1</v>
      </c>
      <c r="AJ29" s="6">
        <f t="shared" si="8"/>
        <v>8</v>
      </c>
      <c r="AK29" s="8">
        <f t="shared" si="9"/>
        <v>1</v>
      </c>
      <c r="AL29" s="11" t="str">
        <f t="shared" si="2"/>
        <v>І ур</v>
      </c>
      <c r="AM29" s="7">
        <f t="shared" si="10"/>
        <v>26</v>
      </c>
      <c r="AN29" s="9">
        <f t="shared" si="11"/>
        <v>1</v>
      </c>
      <c r="AO29" s="11" t="str">
        <f t="shared" si="3"/>
        <v>І ур</v>
      </c>
    </row>
    <row r="30" spans="2:41" ht="15.75">
      <c r="B30" s="1">
        <v>22</v>
      </c>
      <c r="C30" s="21" t="s">
        <v>137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6">
        <f t="shared" si="4"/>
        <v>6</v>
      </c>
      <c r="K30" s="8">
        <f t="shared" si="5"/>
        <v>1</v>
      </c>
      <c r="L30" s="11" t="str">
        <f t="shared" si="0"/>
        <v>І ур</v>
      </c>
      <c r="M30" s="1">
        <v>1</v>
      </c>
      <c r="N30" s="1">
        <v>2</v>
      </c>
      <c r="O30" s="1">
        <v>1</v>
      </c>
      <c r="P30" s="1">
        <v>1</v>
      </c>
      <c r="Q30" s="1">
        <v>1</v>
      </c>
      <c r="R30" s="1">
        <v>2</v>
      </c>
      <c r="S30" s="1">
        <v>2</v>
      </c>
      <c r="T30" s="1">
        <v>1</v>
      </c>
      <c r="U30" s="1">
        <v>2</v>
      </c>
      <c r="V30" s="1">
        <v>1</v>
      </c>
      <c r="W30" s="1">
        <v>1</v>
      </c>
      <c r="X30" s="1">
        <v>1</v>
      </c>
      <c r="Y30" s="6">
        <f t="shared" si="6"/>
        <v>16</v>
      </c>
      <c r="Z30" s="8">
        <f t="shared" si="7"/>
        <v>1.3333333333333333</v>
      </c>
      <c r="AA30" s="11" t="str">
        <f t="shared" si="1"/>
        <v>І ур</v>
      </c>
      <c r="AB30" s="1">
        <v>1</v>
      </c>
      <c r="AC30" s="1">
        <v>1</v>
      </c>
      <c r="AD30" s="1">
        <v>2</v>
      </c>
      <c r="AE30" s="1">
        <v>2</v>
      </c>
      <c r="AF30" s="1">
        <v>1</v>
      </c>
      <c r="AG30" s="1">
        <v>1</v>
      </c>
      <c r="AH30" s="1">
        <v>1</v>
      </c>
      <c r="AI30" s="1">
        <v>1</v>
      </c>
      <c r="AJ30" s="6">
        <f t="shared" si="8"/>
        <v>10</v>
      </c>
      <c r="AK30" s="8">
        <f t="shared" si="9"/>
        <v>1.25</v>
      </c>
      <c r="AL30" s="11" t="str">
        <f t="shared" si="2"/>
        <v>І ур</v>
      </c>
      <c r="AM30" s="7">
        <f t="shared" si="10"/>
        <v>32</v>
      </c>
      <c r="AN30" s="9">
        <f t="shared" si="11"/>
        <v>1.2307692307692308</v>
      </c>
      <c r="AO30" s="11" t="str">
        <f t="shared" si="3"/>
        <v>І ур</v>
      </c>
    </row>
    <row r="31" spans="2:41" ht="15.75">
      <c r="B31" s="1">
        <v>23</v>
      </c>
      <c r="C31" s="21" t="s">
        <v>138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6">
        <f t="shared" si="4"/>
        <v>6</v>
      </c>
      <c r="K31" s="8">
        <f t="shared" si="5"/>
        <v>1</v>
      </c>
      <c r="L31" s="11" t="str">
        <f t="shared" si="0"/>
        <v>І ур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6">
        <f t="shared" si="6"/>
        <v>12</v>
      </c>
      <c r="Z31" s="8">
        <f t="shared" si="7"/>
        <v>1</v>
      </c>
      <c r="AA31" s="11" t="str">
        <f t="shared" si="1"/>
        <v>І ур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1">
        <v>1</v>
      </c>
      <c r="AH31" s="1">
        <v>1</v>
      </c>
      <c r="AI31" s="1">
        <v>1</v>
      </c>
      <c r="AJ31" s="6">
        <v>8</v>
      </c>
      <c r="AK31" s="8">
        <f>AVERAGE(AB31:AJ31)</f>
        <v>1.7777777777777777</v>
      </c>
      <c r="AL31" s="11" t="str">
        <f t="shared" si="2"/>
        <v>ІІ ур</v>
      </c>
      <c r="AM31" s="7">
        <f t="shared" si="10"/>
        <v>26</v>
      </c>
      <c r="AN31" s="9">
        <f t="shared" si="11"/>
        <v>1</v>
      </c>
      <c r="AO31" s="11" t="str">
        <f t="shared" si="3"/>
        <v>І ур</v>
      </c>
    </row>
    <row r="32" spans="2:41" ht="15.75">
      <c r="B32" s="1">
        <v>24</v>
      </c>
      <c r="C32" s="21" t="s">
        <v>139</v>
      </c>
      <c r="D32" s="1">
        <v>1</v>
      </c>
      <c r="E32" s="1">
        <v>2</v>
      </c>
      <c r="F32" s="1">
        <v>1</v>
      </c>
      <c r="G32" s="1">
        <v>2</v>
      </c>
      <c r="H32" s="1">
        <v>1</v>
      </c>
      <c r="I32" s="1">
        <v>2</v>
      </c>
      <c r="J32" s="6">
        <f t="shared" si="4"/>
        <v>9</v>
      </c>
      <c r="K32" s="8">
        <f t="shared" si="5"/>
        <v>1.5</v>
      </c>
      <c r="L32" s="11" t="str">
        <f t="shared" si="0"/>
        <v>І ур</v>
      </c>
      <c r="M32" s="1">
        <v>1</v>
      </c>
      <c r="N32" s="1">
        <v>1</v>
      </c>
      <c r="O32" s="1">
        <v>2</v>
      </c>
      <c r="P32" s="1">
        <v>2</v>
      </c>
      <c r="Q32" s="1">
        <v>2</v>
      </c>
      <c r="R32" s="1">
        <v>1</v>
      </c>
      <c r="S32" s="1">
        <v>2</v>
      </c>
      <c r="T32" s="1">
        <v>1</v>
      </c>
      <c r="U32" s="1">
        <v>2</v>
      </c>
      <c r="V32" s="1">
        <v>2</v>
      </c>
      <c r="W32" s="1">
        <v>1</v>
      </c>
      <c r="X32" s="1">
        <v>1</v>
      </c>
      <c r="Y32" s="6">
        <f t="shared" si="6"/>
        <v>18</v>
      </c>
      <c r="Z32" s="8">
        <f t="shared" si="7"/>
        <v>1.5</v>
      </c>
      <c r="AA32" s="11" t="str">
        <f t="shared" si="1"/>
        <v>І ур</v>
      </c>
      <c r="AB32" s="1">
        <v>1</v>
      </c>
      <c r="AC32" s="1">
        <v>1</v>
      </c>
      <c r="AD32" s="1">
        <v>1</v>
      </c>
      <c r="AE32" s="1">
        <v>1</v>
      </c>
      <c r="AF32" s="1">
        <v>1</v>
      </c>
      <c r="AG32" s="1">
        <v>1</v>
      </c>
      <c r="AH32" s="1">
        <v>1</v>
      </c>
      <c r="AI32" s="1">
        <v>1</v>
      </c>
      <c r="AJ32" s="6">
        <f t="shared" si="8"/>
        <v>8</v>
      </c>
      <c r="AK32" s="8">
        <f t="shared" si="9"/>
        <v>1</v>
      </c>
      <c r="AL32" s="11" t="str">
        <f t="shared" si="2"/>
        <v>І ур</v>
      </c>
      <c r="AM32" s="7">
        <f t="shared" si="10"/>
        <v>35</v>
      </c>
      <c r="AN32" s="9">
        <f t="shared" si="11"/>
        <v>1.3461538461538463</v>
      </c>
      <c r="AO32" s="11" t="str">
        <f t="shared" si="3"/>
        <v>І ур</v>
      </c>
    </row>
    <row r="33" spans="2:41" ht="15.75">
      <c r="B33" s="1">
        <v>25</v>
      </c>
      <c r="C33" s="21" t="s">
        <v>140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6">
        <f t="shared" si="4"/>
        <v>6</v>
      </c>
      <c r="K33" s="8">
        <f t="shared" si="5"/>
        <v>1</v>
      </c>
      <c r="L33" s="11" t="e">
        <f>IF(D33="","",VLOOKUP(I46,$J$70:$K$72,2,TRUE))</f>
        <v>#N/A</v>
      </c>
      <c r="M33" s="1">
        <v>1</v>
      </c>
      <c r="N33" s="1">
        <v>1</v>
      </c>
      <c r="O33" s="1">
        <v>2</v>
      </c>
      <c r="P33" s="1">
        <v>1</v>
      </c>
      <c r="Q33" s="1">
        <v>1</v>
      </c>
      <c r="R33" s="1">
        <v>2</v>
      </c>
      <c r="S33" s="1">
        <v>1</v>
      </c>
      <c r="T33" s="1">
        <v>2</v>
      </c>
      <c r="U33" s="1">
        <v>1</v>
      </c>
      <c r="V33" s="1">
        <v>1</v>
      </c>
      <c r="W33" s="1">
        <v>1</v>
      </c>
      <c r="X33" s="1">
        <v>1</v>
      </c>
      <c r="Y33" s="6">
        <v>16</v>
      </c>
      <c r="Z33" s="8">
        <f>AVERAGE(M33:Y33)</f>
        <v>2.3846153846153846</v>
      </c>
      <c r="AA33" s="11" t="str">
        <f t="shared" si="1"/>
        <v>ІІ ур</v>
      </c>
      <c r="AB33" s="1">
        <v>1</v>
      </c>
      <c r="AC33" s="1">
        <v>1</v>
      </c>
      <c r="AD33" s="1">
        <v>1</v>
      </c>
      <c r="AE33" s="1">
        <v>1</v>
      </c>
      <c r="AF33" s="1">
        <v>1</v>
      </c>
      <c r="AG33" s="1">
        <v>1</v>
      </c>
      <c r="AH33" s="1">
        <v>1</v>
      </c>
      <c r="AI33" s="1">
        <v>1</v>
      </c>
      <c r="AJ33" s="6">
        <f t="shared" si="8"/>
        <v>8</v>
      </c>
      <c r="AK33" s="8">
        <f t="shared" si="9"/>
        <v>1</v>
      </c>
      <c r="AL33" s="11" t="str">
        <f t="shared" si="2"/>
        <v>І ур</v>
      </c>
      <c r="AM33" s="7">
        <f t="shared" si="10"/>
        <v>30</v>
      </c>
      <c r="AN33" s="9">
        <f t="shared" si="11"/>
        <v>1.1538461538461537</v>
      </c>
      <c r="AO33" s="11" t="str">
        <f t="shared" si="3"/>
        <v>І ур</v>
      </c>
    </row>
    <row r="34" spans="2:41" ht="15.75">
      <c r="B34" s="1">
        <v>26</v>
      </c>
      <c r="C34" s="21" t="s">
        <v>141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6">
        <f t="shared" si="4"/>
        <v>6</v>
      </c>
      <c r="K34" s="8">
        <f t="shared" si="5"/>
        <v>1</v>
      </c>
      <c r="L34" s="11" t="str">
        <f>IF(D34="","",VLOOKUP(K34,$J$70:$K$72,2,TRUE))</f>
        <v>І ур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6">
        <f t="shared" si="6"/>
        <v>12</v>
      </c>
      <c r="Z34" s="8">
        <f t="shared" si="7"/>
        <v>1</v>
      </c>
      <c r="AA34" s="11" t="str">
        <f t="shared" si="1"/>
        <v>І ур</v>
      </c>
      <c r="AB34" s="1">
        <v>1</v>
      </c>
      <c r="AC34" s="1">
        <v>1</v>
      </c>
      <c r="AD34" s="1">
        <v>1</v>
      </c>
      <c r="AE34" s="1">
        <v>1</v>
      </c>
      <c r="AF34" s="1">
        <v>1</v>
      </c>
      <c r="AG34" s="1">
        <v>1</v>
      </c>
      <c r="AH34" s="1">
        <v>1</v>
      </c>
      <c r="AI34" s="1">
        <v>1</v>
      </c>
      <c r="AJ34" s="6">
        <f t="shared" si="8"/>
        <v>8</v>
      </c>
      <c r="AK34" s="8">
        <f t="shared" si="9"/>
        <v>1</v>
      </c>
      <c r="AL34" s="11" t="str">
        <f t="shared" si="2"/>
        <v>І ур</v>
      </c>
      <c r="AM34" s="7">
        <f t="shared" si="10"/>
        <v>26</v>
      </c>
      <c r="AN34" s="9">
        <f t="shared" si="11"/>
        <v>1</v>
      </c>
      <c r="AO34" s="11" t="str">
        <f t="shared" si="3"/>
        <v>І ур</v>
      </c>
    </row>
    <row r="35" spans="2:41" ht="15.75">
      <c r="B35" s="1">
        <v>27</v>
      </c>
      <c r="C35" s="21" t="s">
        <v>142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6">
        <f t="shared" si="4"/>
        <v>6</v>
      </c>
      <c r="K35" s="8">
        <f t="shared" si="5"/>
        <v>1</v>
      </c>
      <c r="L35" s="22"/>
      <c r="M35" s="1">
        <v>1</v>
      </c>
      <c r="N35" s="1">
        <v>1</v>
      </c>
      <c r="O35" s="1">
        <v>1</v>
      </c>
      <c r="P35" s="1">
        <v>2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6">
        <f t="shared" si="6"/>
        <v>13</v>
      </c>
      <c r="Z35" s="8">
        <f t="shared" si="7"/>
        <v>1.0833333333333333</v>
      </c>
      <c r="AA35" s="11" t="str">
        <f t="shared" si="1"/>
        <v>І ур</v>
      </c>
      <c r="AB35" s="1">
        <v>1</v>
      </c>
      <c r="AC35" s="1">
        <v>1</v>
      </c>
      <c r="AD35" s="1">
        <v>1</v>
      </c>
      <c r="AE35" s="1">
        <v>1</v>
      </c>
      <c r="AF35" s="1">
        <v>1</v>
      </c>
      <c r="AG35" s="1">
        <v>1</v>
      </c>
      <c r="AH35" s="1">
        <v>1</v>
      </c>
      <c r="AI35" s="1">
        <v>1</v>
      </c>
      <c r="AJ35" s="6">
        <f t="shared" si="8"/>
        <v>8</v>
      </c>
      <c r="AK35" s="8">
        <f t="shared" si="9"/>
        <v>1</v>
      </c>
      <c r="AL35" s="11" t="str">
        <f t="shared" si="2"/>
        <v>І ур</v>
      </c>
      <c r="AM35" s="7">
        <f t="shared" si="10"/>
        <v>27</v>
      </c>
      <c r="AN35" s="9">
        <f t="shared" si="11"/>
        <v>1.0384615384615385</v>
      </c>
      <c r="AO35" s="11" t="str">
        <f t="shared" si="3"/>
        <v>І ур</v>
      </c>
    </row>
    <row r="36" spans="2:41">
      <c r="B36" s="41"/>
      <c r="C36" s="1"/>
      <c r="D36" s="37"/>
      <c r="E36" s="38"/>
      <c r="F36" s="38"/>
      <c r="G36" s="38"/>
      <c r="H36" s="38"/>
      <c r="I36" s="38"/>
      <c r="J36" s="39"/>
      <c r="K36" s="1" t="s">
        <v>16</v>
      </c>
      <c r="L36" s="13" t="s">
        <v>12</v>
      </c>
      <c r="M36" s="37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9"/>
      <c r="Z36" s="1" t="s">
        <v>16</v>
      </c>
      <c r="AA36" s="13" t="s">
        <v>12</v>
      </c>
      <c r="AB36" s="37"/>
      <c r="AC36" s="38"/>
      <c r="AD36" s="38"/>
      <c r="AE36" s="38"/>
      <c r="AF36" s="38"/>
      <c r="AG36" s="38"/>
      <c r="AH36" s="38"/>
      <c r="AI36" s="38"/>
      <c r="AJ36" s="39"/>
      <c r="AK36" s="1" t="s">
        <v>16</v>
      </c>
      <c r="AL36" s="13" t="s">
        <v>12</v>
      </c>
      <c r="AM36" s="2"/>
      <c r="AN36" s="2"/>
      <c r="AO36" s="2"/>
    </row>
    <row r="37" spans="2:41">
      <c r="B37" s="42"/>
      <c r="C37" s="1"/>
      <c r="D37" s="37" t="s">
        <v>20</v>
      </c>
      <c r="E37" s="38"/>
      <c r="F37" s="38"/>
      <c r="G37" s="38"/>
      <c r="H37" s="38"/>
      <c r="I37" s="38"/>
      <c r="J37" s="39"/>
      <c r="K37" s="14">
        <v>27</v>
      </c>
      <c r="L37" s="14">
        <v>100</v>
      </c>
      <c r="M37" s="37" t="s">
        <v>20</v>
      </c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9"/>
      <c r="Z37" s="14">
        <v>27</v>
      </c>
      <c r="AA37" s="14">
        <v>100</v>
      </c>
      <c r="AB37" s="37" t="s">
        <v>20</v>
      </c>
      <c r="AC37" s="38"/>
      <c r="AD37" s="38"/>
      <c r="AE37" s="38"/>
      <c r="AF37" s="38"/>
      <c r="AG37" s="38"/>
      <c r="AH37" s="38"/>
      <c r="AI37" s="38"/>
      <c r="AJ37" s="39"/>
      <c r="AK37" s="20">
        <v>27</v>
      </c>
      <c r="AL37" s="14">
        <v>100</v>
      </c>
      <c r="AM37" s="2"/>
      <c r="AN37" s="2"/>
      <c r="AO37" s="2"/>
    </row>
    <row r="38" spans="2:41">
      <c r="B38" s="42"/>
      <c r="C38" s="1"/>
      <c r="D38" s="37" t="s">
        <v>25</v>
      </c>
      <c r="E38" s="38"/>
      <c r="F38" s="38"/>
      <c r="G38" s="38"/>
      <c r="H38" s="38"/>
      <c r="I38" s="38"/>
      <c r="J38" s="39"/>
      <c r="K38" s="10">
        <f>COUNTIF(L9:L35,"І ур")</f>
        <v>18</v>
      </c>
      <c r="L38" s="4">
        <f>(K38/K37)*100</f>
        <v>66.666666666666657</v>
      </c>
      <c r="M38" s="37" t="s">
        <v>25</v>
      </c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9"/>
      <c r="Z38" s="10">
        <f>COUNTIF(AA9:AA35,"І ур")</f>
        <v>25</v>
      </c>
      <c r="AA38" s="4">
        <f>(Z38/Z37)*100</f>
        <v>92.592592592592595</v>
      </c>
      <c r="AB38" s="37" t="s">
        <v>25</v>
      </c>
      <c r="AC38" s="38"/>
      <c r="AD38" s="38"/>
      <c r="AE38" s="38"/>
      <c r="AF38" s="38"/>
      <c r="AG38" s="38"/>
      <c r="AH38" s="38"/>
      <c r="AI38" s="38"/>
      <c r="AJ38" s="39"/>
      <c r="AK38" s="10">
        <f>COUNTIF(AL9:AL35,"І ур")</f>
        <v>25</v>
      </c>
      <c r="AL38" s="4">
        <f>(AK38/AK37)*100</f>
        <v>92.592592592592595</v>
      </c>
      <c r="AM38" s="2"/>
      <c r="AN38" s="2"/>
      <c r="AO38" s="2"/>
    </row>
    <row r="39" spans="2:41">
      <c r="B39" s="42"/>
      <c r="C39" s="1"/>
      <c r="D39" s="37" t="s">
        <v>26</v>
      </c>
      <c r="E39" s="38"/>
      <c r="F39" s="38"/>
      <c r="G39" s="38"/>
      <c r="H39" s="38"/>
      <c r="I39" s="38"/>
      <c r="J39" s="39"/>
      <c r="K39" s="10">
        <f>COUNTIF(L9:L35,"ІІ ур")</f>
        <v>7</v>
      </c>
      <c r="L39" s="4">
        <f>(K39/K37)*100</f>
        <v>25.925925925925924</v>
      </c>
      <c r="M39" s="37" t="s">
        <v>26</v>
      </c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9"/>
      <c r="Z39" s="10">
        <f>COUNTIF(AA9:AA35,"ІІ ур")</f>
        <v>2</v>
      </c>
      <c r="AA39" s="4">
        <f>(Z39/Z37)*100</f>
        <v>7.4074074074074066</v>
      </c>
      <c r="AB39" s="37" t="s">
        <v>26</v>
      </c>
      <c r="AC39" s="38"/>
      <c r="AD39" s="38"/>
      <c r="AE39" s="38"/>
      <c r="AF39" s="38"/>
      <c r="AG39" s="38"/>
      <c r="AH39" s="38"/>
      <c r="AI39" s="38"/>
      <c r="AJ39" s="39"/>
      <c r="AK39" s="10">
        <f>COUNTIF(AL9:AL35,"ІІ ур")</f>
        <v>2</v>
      </c>
      <c r="AL39" s="4">
        <f>(AK39/AK37)*100</f>
        <v>7.4074074074074066</v>
      </c>
      <c r="AM39" s="2"/>
      <c r="AN39" s="2"/>
      <c r="AO39" s="2"/>
    </row>
    <row r="40" spans="2:41">
      <c r="B40" s="42"/>
      <c r="C40" s="1"/>
      <c r="D40" s="37" t="s">
        <v>27</v>
      </c>
      <c r="E40" s="38"/>
      <c r="F40" s="38"/>
      <c r="G40" s="38"/>
      <c r="H40" s="38"/>
      <c r="I40" s="38"/>
      <c r="J40" s="39"/>
      <c r="K40" s="10">
        <f>COUNTIF(L9:L35,"ІІІ ур")</f>
        <v>0</v>
      </c>
      <c r="L40" s="4">
        <f>(K40/K37)*100</f>
        <v>0</v>
      </c>
      <c r="M40" s="37" t="s">
        <v>27</v>
      </c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10">
        <f>COUNTIF(AA9:AA35,"ІІІ ур")</f>
        <v>0</v>
      </c>
      <c r="AA40" s="4">
        <f>(Z40/Z37)*100</f>
        <v>0</v>
      </c>
      <c r="AB40" s="37" t="s">
        <v>27</v>
      </c>
      <c r="AC40" s="38"/>
      <c r="AD40" s="38"/>
      <c r="AE40" s="38"/>
      <c r="AF40" s="38"/>
      <c r="AG40" s="38"/>
      <c r="AH40" s="38"/>
      <c r="AI40" s="38"/>
      <c r="AJ40" s="39"/>
      <c r="AK40" s="10">
        <f>COUNTIF(AL9:AL35,"ІІІ ур")</f>
        <v>0</v>
      </c>
      <c r="AL40" s="4">
        <f>(AK40/AK37)*100</f>
        <v>0</v>
      </c>
      <c r="AM40" s="2"/>
      <c r="AN40" s="2"/>
      <c r="AO40" s="2"/>
    </row>
    <row r="41" spans="2:41">
      <c r="B41" s="42"/>
      <c r="C41" s="1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3" t="s">
        <v>11</v>
      </c>
      <c r="AO41" s="3" t="s">
        <v>12</v>
      </c>
    </row>
    <row r="42" spans="2:41">
      <c r="B42" s="42"/>
      <c r="C42" s="1"/>
      <c r="D42" s="44" t="s">
        <v>21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6"/>
      <c r="AN42" s="14">
        <v>27</v>
      </c>
      <c r="AO42" s="14">
        <v>100</v>
      </c>
    </row>
    <row r="43" spans="2:41">
      <c r="B43" s="42"/>
      <c r="C43" s="1"/>
      <c r="D43" s="35" t="s">
        <v>22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10">
        <v>27</v>
      </c>
      <c r="AO43" s="4">
        <f>(AN43/AN42)*100</f>
        <v>100</v>
      </c>
    </row>
    <row r="44" spans="2:41">
      <c r="B44" s="42"/>
      <c r="C44" s="1"/>
      <c r="D44" s="35" t="s">
        <v>24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10">
        <f>COUNTIF(AO9:AO35,"ІІ ур")</f>
        <v>0</v>
      </c>
      <c r="AO44" s="4">
        <f>(AN44/AN42)*100</f>
        <v>0</v>
      </c>
    </row>
    <row r="45" spans="2:41">
      <c r="B45" s="43"/>
      <c r="C45" s="1"/>
      <c r="D45" s="35" t="s">
        <v>23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10">
        <f>COUNTIF(AO9:AO35,"ІІІ ур")</f>
        <v>0</v>
      </c>
      <c r="AO45" s="4">
        <f>(AN45/AN42)*100</f>
        <v>0</v>
      </c>
    </row>
    <row r="70" spans="10:11">
      <c r="J70" s="5">
        <v>1</v>
      </c>
      <c r="K70" s="5" t="s">
        <v>28</v>
      </c>
    </row>
    <row r="71" spans="10:11">
      <c r="J71" s="5">
        <v>1.6</v>
      </c>
      <c r="K71" s="5" t="s">
        <v>29</v>
      </c>
    </row>
    <row r="72" spans="10:11">
      <c r="J72" s="5">
        <v>2.6</v>
      </c>
      <c r="K72" s="5" t="s">
        <v>30</v>
      </c>
    </row>
  </sheetData>
  <mergeCells count="42">
    <mergeCell ref="B36:B45"/>
    <mergeCell ref="D36:J36"/>
    <mergeCell ref="M36:Y36"/>
    <mergeCell ref="AB36:AJ36"/>
    <mergeCell ref="D37:J37"/>
    <mergeCell ref="M37:Y37"/>
    <mergeCell ref="AB37:AJ37"/>
    <mergeCell ref="D39:J39"/>
    <mergeCell ref="D40:J40"/>
    <mergeCell ref="M39:Y39"/>
    <mergeCell ref="D42:AM42"/>
    <mergeCell ref="M40:Y40"/>
    <mergeCell ref="D38:J38"/>
    <mergeCell ref="M38:Y38"/>
    <mergeCell ref="AB38:AJ38"/>
    <mergeCell ref="D43:AM43"/>
    <mergeCell ref="D44:AM44"/>
    <mergeCell ref="D45:AM45"/>
    <mergeCell ref="AL7:AL8"/>
    <mergeCell ref="L7:L8"/>
    <mergeCell ref="Y7:Y8"/>
    <mergeCell ref="Z7:Z8"/>
    <mergeCell ref="AA7:AA8"/>
    <mergeCell ref="AK7:AK8"/>
    <mergeCell ref="AB39:AJ39"/>
    <mergeCell ref="AB40:AJ40"/>
    <mergeCell ref="D41:AM41"/>
    <mergeCell ref="A2:AP2"/>
    <mergeCell ref="A3:AP3"/>
    <mergeCell ref="A4:AP4"/>
    <mergeCell ref="B6:AO6"/>
    <mergeCell ref="B7:B8"/>
    <mergeCell ref="C7:C8"/>
    <mergeCell ref="D7:I7"/>
    <mergeCell ref="M7:X7"/>
    <mergeCell ref="AB7:AI7"/>
    <mergeCell ref="AJ7:AJ8"/>
    <mergeCell ref="AM7:AM8"/>
    <mergeCell ref="AN7:AN8"/>
    <mergeCell ref="AO7:AO8"/>
    <mergeCell ref="J7:J8"/>
    <mergeCell ref="K7:K8"/>
  </mergeCells>
  <pageMargins left="0.7" right="0.7" top="0.75" bottom="0.75" header="0.3" footer="0.3"/>
  <pageSetup paperSize="9" scale="3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S102"/>
  <sheetViews>
    <sheetView topLeftCell="A25" zoomScale="62" zoomScaleNormal="62" workbookViewId="0">
      <selection activeCell="AW23" sqref="AW23"/>
    </sheetView>
  </sheetViews>
  <sheetFormatPr defaultRowHeight="15"/>
  <cols>
    <col min="2" max="2" width="5.140625" customWidth="1"/>
    <col min="3" max="3" width="31" customWidth="1"/>
    <col min="4" max="4" width="9.5703125" customWidth="1"/>
    <col min="5" max="5" width="22.140625" customWidth="1"/>
    <col min="6" max="7" width="6.7109375" customWidth="1"/>
    <col min="8" max="8" width="8.85546875" customWidth="1"/>
    <col min="9" max="9" width="10" customWidth="1"/>
    <col min="10" max="10" width="8.28515625" customWidth="1"/>
    <col min="11" max="12" width="4.28515625" customWidth="1"/>
    <col min="13" max="13" width="10.140625" customWidth="1"/>
    <col min="14" max="14" width="9.7109375" customWidth="1"/>
    <col min="15" max="15" width="4" customWidth="1"/>
    <col min="16" max="16" width="7.7109375" customWidth="1"/>
    <col min="17" max="25" width="6.7109375" customWidth="1"/>
    <col min="26" max="26" width="9.42578125" customWidth="1"/>
    <col min="27" max="28" width="4.5703125" customWidth="1"/>
    <col min="29" max="29" width="9.85546875" customWidth="1"/>
    <col min="30" max="30" width="6" customWidth="1"/>
    <col min="31" max="31" width="6.140625" customWidth="1"/>
    <col min="32" max="32" width="6" customWidth="1"/>
    <col min="33" max="33" width="14.85546875" customWidth="1"/>
    <col min="34" max="34" width="6.7109375" customWidth="1"/>
    <col min="35" max="35" width="6.5703125" customWidth="1"/>
    <col min="36" max="36" width="6.28515625" customWidth="1"/>
    <col min="37" max="37" width="7.140625" customWidth="1"/>
    <col min="38" max="38" width="11.7109375" customWidth="1"/>
    <col min="39" max="40" width="4.140625" customWidth="1"/>
    <col min="41" max="41" width="11" customWidth="1"/>
  </cols>
  <sheetData>
    <row r="2" spans="1:4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</row>
    <row r="3" spans="1:45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</row>
    <row r="4" spans="1:4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</row>
    <row r="6" spans="1:45">
      <c r="B6" s="24" t="s">
        <v>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5" ht="35.25" customHeight="1">
      <c r="B7" s="26" t="s">
        <v>3</v>
      </c>
      <c r="C7" s="26" t="s">
        <v>4</v>
      </c>
      <c r="D7" s="27" t="s">
        <v>5</v>
      </c>
      <c r="E7" s="47"/>
      <c r="F7" s="47"/>
      <c r="G7" s="47"/>
      <c r="H7" s="47"/>
      <c r="I7" s="47"/>
      <c r="J7" s="48"/>
      <c r="K7" s="52" t="s">
        <v>13</v>
      </c>
      <c r="L7" s="54" t="s">
        <v>14</v>
      </c>
      <c r="M7" s="56" t="s">
        <v>15</v>
      </c>
      <c r="N7" s="49" t="s">
        <v>6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1"/>
      <c r="AA7" s="52" t="s">
        <v>13</v>
      </c>
      <c r="AB7" s="54" t="s">
        <v>14</v>
      </c>
      <c r="AC7" s="56" t="s">
        <v>15</v>
      </c>
      <c r="AD7" s="28" t="s">
        <v>7</v>
      </c>
      <c r="AE7" s="28"/>
      <c r="AF7" s="28"/>
      <c r="AG7" s="28"/>
      <c r="AH7" s="28"/>
      <c r="AI7" s="28"/>
      <c r="AJ7" s="28"/>
      <c r="AK7" s="28"/>
      <c r="AL7" s="28"/>
      <c r="AM7" s="52" t="s">
        <v>13</v>
      </c>
      <c r="AN7" s="54" t="s">
        <v>14</v>
      </c>
      <c r="AO7" s="56" t="s">
        <v>15</v>
      </c>
      <c r="AP7" s="30" t="s">
        <v>8</v>
      </c>
      <c r="AQ7" s="32" t="s">
        <v>9</v>
      </c>
      <c r="AR7" s="33" t="s">
        <v>10</v>
      </c>
    </row>
    <row r="8" spans="1:45" ht="225" customHeight="1">
      <c r="B8" s="26"/>
      <c r="C8" s="26"/>
      <c r="D8" s="12" t="s">
        <v>39</v>
      </c>
      <c r="E8" s="12" t="s">
        <v>40</v>
      </c>
      <c r="F8" s="12" t="s">
        <v>41</v>
      </c>
      <c r="G8" s="12" t="s">
        <v>42</v>
      </c>
      <c r="H8" s="12" t="s">
        <v>43</v>
      </c>
      <c r="I8" s="12" t="s">
        <v>44</v>
      </c>
      <c r="J8" s="12" t="s">
        <v>45</v>
      </c>
      <c r="K8" s="53"/>
      <c r="L8" s="55"/>
      <c r="M8" s="57"/>
      <c r="N8" s="12" t="s">
        <v>46</v>
      </c>
      <c r="O8" s="12" t="s">
        <v>47</v>
      </c>
      <c r="P8" s="12" t="s">
        <v>48</v>
      </c>
      <c r="Q8" s="12" t="s">
        <v>49</v>
      </c>
      <c r="R8" s="12" t="s">
        <v>50</v>
      </c>
      <c r="S8" s="19" t="s">
        <v>60</v>
      </c>
      <c r="T8" s="12" t="s">
        <v>61</v>
      </c>
      <c r="U8" s="12" t="s">
        <v>62</v>
      </c>
      <c r="V8" s="12" t="s">
        <v>63</v>
      </c>
      <c r="W8" s="12" t="s">
        <v>64</v>
      </c>
      <c r="X8" s="12" t="s">
        <v>65</v>
      </c>
      <c r="Y8" s="12" t="s">
        <v>66</v>
      </c>
      <c r="Z8" s="12" t="s">
        <v>67</v>
      </c>
      <c r="AA8" s="53"/>
      <c r="AB8" s="55"/>
      <c r="AC8" s="57"/>
      <c r="AD8" s="12" t="s">
        <v>51</v>
      </c>
      <c r="AE8" s="12" t="s">
        <v>52</v>
      </c>
      <c r="AF8" s="12" t="s">
        <v>53</v>
      </c>
      <c r="AG8" s="12" t="s">
        <v>54</v>
      </c>
      <c r="AH8" s="12" t="s">
        <v>55</v>
      </c>
      <c r="AI8" s="12" t="s">
        <v>56</v>
      </c>
      <c r="AJ8" s="12" t="s">
        <v>57</v>
      </c>
      <c r="AK8" s="12" t="s">
        <v>58</v>
      </c>
      <c r="AL8" s="12" t="s">
        <v>59</v>
      </c>
      <c r="AM8" s="53"/>
      <c r="AN8" s="55"/>
      <c r="AO8" s="57"/>
      <c r="AP8" s="31"/>
      <c r="AQ8" s="32"/>
      <c r="AR8" s="33"/>
    </row>
    <row r="9" spans="1:45">
      <c r="B9" s="1">
        <v>1</v>
      </c>
      <c r="C9" s="1"/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6">
        <f>SUM(D9:J9)</f>
        <v>7</v>
      </c>
      <c r="L9" s="8">
        <f>AVERAGE(D9:J9)</f>
        <v>1</v>
      </c>
      <c r="M9" s="11" t="str">
        <f t="shared" ref="M9:M38" si="0">IF(E9="","",VLOOKUP(L9,$J$100:$K$102,2,TRUE))</f>
        <v>І ур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6">
        <f>SUM(N9:Z9)</f>
        <v>13</v>
      </c>
      <c r="AB9" s="8">
        <f>AVERAGE(N9:Z9)</f>
        <v>1</v>
      </c>
      <c r="AC9" s="11" t="str">
        <f t="shared" ref="AC9:AC38" si="1">IF(M9="","",VLOOKUP(AB9,$J$100:$K$102,2,TRUE))</f>
        <v>І ур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</v>
      </c>
      <c r="AJ9" s="1">
        <v>1</v>
      </c>
      <c r="AK9" s="1">
        <v>1</v>
      </c>
      <c r="AL9" s="1">
        <v>1</v>
      </c>
      <c r="AM9" s="6">
        <f>SUM(AD9:AL9)</f>
        <v>9</v>
      </c>
      <c r="AN9" s="8">
        <f>AVERAGE(AD9:AL9)</f>
        <v>1</v>
      </c>
      <c r="AO9" s="11" t="str">
        <f t="shared" ref="AO9:AO38" si="2">IF(AG9="","",VLOOKUP(AN9,$J$100:$K$102,2,TRUE))</f>
        <v>І ур</v>
      </c>
      <c r="AP9" s="7">
        <f>K9+AA9+AM9</f>
        <v>29</v>
      </c>
      <c r="AQ9" s="9">
        <f>AP9/29</f>
        <v>1</v>
      </c>
      <c r="AR9" s="11" t="str">
        <f t="shared" ref="AR9" si="3">IF(AJ9="","",VLOOKUP(AQ9,$J$100:$K$102,2,TRUE))</f>
        <v>І ур</v>
      </c>
    </row>
    <row r="10" spans="1:45">
      <c r="B10" s="1">
        <v>2</v>
      </c>
      <c r="C10" s="1"/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6">
        <f t="shared" ref="K10:K38" si="4">SUM(D10:J10)</f>
        <v>0</v>
      </c>
      <c r="L10" s="8">
        <f t="shared" ref="L10:L38" si="5">AVERAGE(D10:J10)</f>
        <v>0</v>
      </c>
      <c r="M10" s="11" t="e">
        <f t="shared" si="0"/>
        <v>#N/A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6">
        <f t="shared" ref="AA10:AA38" si="6">SUM(N10:Z10)</f>
        <v>0</v>
      </c>
      <c r="AB10" s="8">
        <f t="shared" ref="AB10:AB38" si="7">AVERAGE(N10:Z10)</f>
        <v>0</v>
      </c>
      <c r="AC10" s="11" t="e">
        <f t="shared" si="1"/>
        <v>#N/A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6">
        <f t="shared" ref="AM10:AM38" si="8">SUM(AD10:AL10)</f>
        <v>0</v>
      </c>
      <c r="AN10" s="8">
        <f t="shared" ref="AN10:AN38" si="9">AVERAGE(AD10:AL10)</f>
        <v>0</v>
      </c>
      <c r="AO10" s="11" t="e">
        <f t="shared" si="2"/>
        <v>#N/A</v>
      </c>
      <c r="AP10" s="7">
        <f t="shared" ref="AP10:AP38" si="10">K10+AA10+AM10</f>
        <v>0</v>
      </c>
      <c r="AQ10" s="9">
        <f t="shared" ref="AQ10:AQ38" si="11">AP10/29</f>
        <v>0</v>
      </c>
      <c r="AR10" s="11" t="e">
        <f t="shared" ref="AR10:AR38" si="12">IF(AJ10="","",VLOOKUP(AQ10,$J$100:$K$102,2,TRUE))</f>
        <v>#N/A</v>
      </c>
    </row>
    <row r="11" spans="1:45">
      <c r="B11" s="1">
        <v>3</v>
      </c>
      <c r="C11" s="1"/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6">
        <f t="shared" si="4"/>
        <v>14</v>
      </c>
      <c r="L11" s="8">
        <f t="shared" si="5"/>
        <v>2</v>
      </c>
      <c r="M11" s="11" t="str">
        <f t="shared" si="0"/>
        <v>ІІ ур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2</v>
      </c>
      <c r="W11" s="1">
        <v>2</v>
      </c>
      <c r="X11" s="1">
        <v>2</v>
      </c>
      <c r="Y11" s="1">
        <v>2</v>
      </c>
      <c r="Z11" s="1">
        <v>2</v>
      </c>
      <c r="AA11" s="6">
        <f t="shared" si="6"/>
        <v>26</v>
      </c>
      <c r="AB11" s="8">
        <f t="shared" si="7"/>
        <v>2</v>
      </c>
      <c r="AC11" s="11" t="str">
        <f t="shared" si="1"/>
        <v>ІІ ур</v>
      </c>
      <c r="AD11" s="1">
        <v>2</v>
      </c>
      <c r="AE11" s="1">
        <v>2</v>
      </c>
      <c r="AF11" s="1">
        <v>2</v>
      </c>
      <c r="AG11" s="1">
        <v>2</v>
      </c>
      <c r="AH11" s="1">
        <v>2</v>
      </c>
      <c r="AI11" s="1">
        <v>2</v>
      </c>
      <c r="AJ11" s="1">
        <v>2</v>
      </c>
      <c r="AK11" s="1">
        <v>2</v>
      </c>
      <c r="AL11" s="1">
        <v>2</v>
      </c>
      <c r="AM11" s="6">
        <f t="shared" si="8"/>
        <v>18</v>
      </c>
      <c r="AN11" s="8">
        <f t="shared" si="9"/>
        <v>2</v>
      </c>
      <c r="AO11" s="11" t="str">
        <f t="shared" si="2"/>
        <v>ІІ ур</v>
      </c>
      <c r="AP11" s="7">
        <f t="shared" si="10"/>
        <v>58</v>
      </c>
      <c r="AQ11" s="9">
        <f t="shared" si="11"/>
        <v>2</v>
      </c>
      <c r="AR11" s="11" t="str">
        <f t="shared" si="12"/>
        <v>ІІ ур</v>
      </c>
    </row>
    <row r="12" spans="1:45">
      <c r="B12" s="1">
        <v>4</v>
      </c>
      <c r="C12" s="1"/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6">
        <f t="shared" si="4"/>
        <v>0</v>
      </c>
      <c r="L12" s="8">
        <f t="shared" si="5"/>
        <v>0</v>
      </c>
      <c r="M12" s="11" t="e">
        <f t="shared" si="0"/>
        <v>#N/A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6">
        <f t="shared" si="6"/>
        <v>0</v>
      </c>
      <c r="AB12" s="8">
        <f t="shared" si="7"/>
        <v>0</v>
      </c>
      <c r="AC12" s="11" t="e">
        <f t="shared" si="1"/>
        <v>#N/A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6">
        <f t="shared" si="8"/>
        <v>0</v>
      </c>
      <c r="AN12" s="8">
        <f t="shared" si="9"/>
        <v>0</v>
      </c>
      <c r="AO12" s="11" t="e">
        <f t="shared" si="2"/>
        <v>#N/A</v>
      </c>
      <c r="AP12" s="7">
        <f t="shared" si="10"/>
        <v>0</v>
      </c>
      <c r="AQ12" s="9">
        <f t="shared" si="11"/>
        <v>0</v>
      </c>
      <c r="AR12" s="11" t="e">
        <f t="shared" si="12"/>
        <v>#N/A</v>
      </c>
    </row>
    <row r="13" spans="1:45">
      <c r="B13" s="1">
        <v>5</v>
      </c>
      <c r="C13" s="1"/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6">
        <f t="shared" si="4"/>
        <v>21</v>
      </c>
      <c r="L13" s="8">
        <f t="shared" si="5"/>
        <v>3</v>
      </c>
      <c r="M13" s="11" t="str">
        <f t="shared" si="0"/>
        <v>ІІІ ур</v>
      </c>
      <c r="N13" s="1">
        <v>3</v>
      </c>
      <c r="O13" s="1">
        <v>3</v>
      </c>
      <c r="P13" s="1">
        <v>3</v>
      </c>
      <c r="Q13" s="1">
        <v>3</v>
      </c>
      <c r="R13" s="1">
        <v>3</v>
      </c>
      <c r="S13" s="1">
        <v>3</v>
      </c>
      <c r="T13" s="1">
        <v>3</v>
      </c>
      <c r="U13" s="1">
        <v>3</v>
      </c>
      <c r="V13" s="1">
        <v>3</v>
      </c>
      <c r="W13" s="1">
        <v>3</v>
      </c>
      <c r="X13" s="1">
        <v>3</v>
      </c>
      <c r="Y13" s="1">
        <v>3</v>
      </c>
      <c r="Z13" s="1">
        <v>3</v>
      </c>
      <c r="AA13" s="6">
        <f t="shared" si="6"/>
        <v>39</v>
      </c>
      <c r="AB13" s="8">
        <f t="shared" si="7"/>
        <v>3</v>
      </c>
      <c r="AC13" s="11" t="str">
        <f t="shared" si="1"/>
        <v>ІІІ ур</v>
      </c>
      <c r="AD13" s="1">
        <v>3</v>
      </c>
      <c r="AE13" s="1">
        <v>3</v>
      </c>
      <c r="AF13" s="1">
        <v>3</v>
      </c>
      <c r="AG13" s="1">
        <v>3</v>
      </c>
      <c r="AH13" s="1">
        <v>3</v>
      </c>
      <c r="AI13" s="1">
        <v>3</v>
      </c>
      <c r="AJ13" s="1">
        <v>3</v>
      </c>
      <c r="AK13" s="1">
        <v>3</v>
      </c>
      <c r="AL13" s="1">
        <v>3</v>
      </c>
      <c r="AM13" s="6">
        <f t="shared" si="8"/>
        <v>27</v>
      </c>
      <c r="AN13" s="8">
        <f t="shared" si="9"/>
        <v>3</v>
      </c>
      <c r="AO13" s="11" t="str">
        <f t="shared" si="2"/>
        <v>ІІІ ур</v>
      </c>
      <c r="AP13" s="7">
        <f t="shared" si="10"/>
        <v>87</v>
      </c>
      <c r="AQ13" s="9">
        <f t="shared" si="11"/>
        <v>3</v>
      </c>
      <c r="AR13" s="11" t="str">
        <f t="shared" si="12"/>
        <v>ІІІ ур</v>
      </c>
    </row>
    <row r="14" spans="1:45">
      <c r="B14" s="1">
        <v>6</v>
      </c>
      <c r="C14" s="1"/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6">
        <f t="shared" si="4"/>
        <v>0</v>
      </c>
      <c r="L14" s="8">
        <f t="shared" si="5"/>
        <v>0</v>
      </c>
      <c r="M14" s="11" t="e">
        <f t="shared" si="0"/>
        <v>#N/A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6">
        <f t="shared" si="6"/>
        <v>0</v>
      </c>
      <c r="AB14" s="8">
        <f t="shared" si="7"/>
        <v>0</v>
      </c>
      <c r="AC14" s="11" t="e">
        <f t="shared" si="1"/>
        <v>#N/A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6">
        <f t="shared" si="8"/>
        <v>0</v>
      </c>
      <c r="AN14" s="8">
        <f t="shared" si="9"/>
        <v>0</v>
      </c>
      <c r="AO14" s="11" t="e">
        <f t="shared" si="2"/>
        <v>#N/A</v>
      </c>
      <c r="AP14" s="7">
        <f t="shared" si="10"/>
        <v>0</v>
      </c>
      <c r="AQ14" s="9">
        <f t="shared" si="11"/>
        <v>0</v>
      </c>
      <c r="AR14" s="11" t="e">
        <f t="shared" si="12"/>
        <v>#N/A</v>
      </c>
    </row>
    <row r="15" spans="1:45">
      <c r="B15" s="1">
        <v>7</v>
      </c>
      <c r="C15" s="1"/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6">
        <f t="shared" si="4"/>
        <v>0</v>
      </c>
      <c r="L15" s="8">
        <f t="shared" si="5"/>
        <v>0</v>
      </c>
      <c r="M15" s="11" t="e">
        <f t="shared" si="0"/>
        <v>#N/A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6">
        <f t="shared" si="6"/>
        <v>0</v>
      </c>
      <c r="AB15" s="8">
        <f t="shared" si="7"/>
        <v>0</v>
      </c>
      <c r="AC15" s="11" t="e">
        <f t="shared" si="1"/>
        <v>#N/A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6">
        <f t="shared" si="8"/>
        <v>0</v>
      </c>
      <c r="AN15" s="8">
        <f t="shared" si="9"/>
        <v>0</v>
      </c>
      <c r="AO15" s="11" t="e">
        <f t="shared" si="2"/>
        <v>#N/A</v>
      </c>
      <c r="AP15" s="7">
        <f t="shared" si="10"/>
        <v>0</v>
      </c>
      <c r="AQ15" s="9">
        <f t="shared" si="11"/>
        <v>0</v>
      </c>
      <c r="AR15" s="11" t="e">
        <f t="shared" si="12"/>
        <v>#N/A</v>
      </c>
    </row>
    <row r="16" spans="1:45">
      <c r="B16" s="1">
        <v>8</v>
      </c>
      <c r="C16" s="1"/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6">
        <f t="shared" si="4"/>
        <v>0</v>
      </c>
      <c r="L16" s="8">
        <f t="shared" si="5"/>
        <v>0</v>
      </c>
      <c r="M16" s="11" t="e">
        <f t="shared" si="0"/>
        <v>#N/A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6">
        <f t="shared" si="6"/>
        <v>0</v>
      </c>
      <c r="AB16" s="8">
        <f t="shared" si="7"/>
        <v>0</v>
      </c>
      <c r="AC16" s="11" t="e">
        <f t="shared" si="1"/>
        <v>#N/A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6">
        <f t="shared" si="8"/>
        <v>0</v>
      </c>
      <c r="AN16" s="8">
        <f t="shared" si="9"/>
        <v>0</v>
      </c>
      <c r="AO16" s="11" t="e">
        <f t="shared" si="2"/>
        <v>#N/A</v>
      </c>
      <c r="AP16" s="7">
        <f t="shared" si="10"/>
        <v>0</v>
      </c>
      <c r="AQ16" s="9">
        <f t="shared" si="11"/>
        <v>0</v>
      </c>
      <c r="AR16" s="11" t="e">
        <f t="shared" si="12"/>
        <v>#N/A</v>
      </c>
    </row>
    <row r="17" spans="2:44">
      <c r="B17" s="1">
        <v>9</v>
      </c>
      <c r="C17" s="1"/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6">
        <f t="shared" si="4"/>
        <v>0</v>
      </c>
      <c r="L17" s="8">
        <f t="shared" si="5"/>
        <v>0</v>
      </c>
      <c r="M17" s="11" t="e">
        <f t="shared" si="0"/>
        <v>#N/A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6">
        <f t="shared" si="6"/>
        <v>0</v>
      </c>
      <c r="AB17" s="8">
        <f t="shared" si="7"/>
        <v>0</v>
      </c>
      <c r="AC17" s="11" t="e">
        <f t="shared" si="1"/>
        <v>#N/A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6">
        <f t="shared" si="8"/>
        <v>0</v>
      </c>
      <c r="AN17" s="8">
        <f t="shared" si="9"/>
        <v>0</v>
      </c>
      <c r="AO17" s="11" t="e">
        <f t="shared" si="2"/>
        <v>#N/A</v>
      </c>
      <c r="AP17" s="7">
        <f t="shared" si="10"/>
        <v>0</v>
      </c>
      <c r="AQ17" s="9">
        <f t="shared" si="11"/>
        <v>0</v>
      </c>
      <c r="AR17" s="11" t="e">
        <f t="shared" si="12"/>
        <v>#N/A</v>
      </c>
    </row>
    <row r="18" spans="2:44">
      <c r="B18" s="1">
        <v>10</v>
      </c>
      <c r="C18" s="1"/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6">
        <f t="shared" si="4"/>
        <v>0</v>
      </c>
      <c r="L18" s="8">
        <f t="shared" si="5"/>
        <v>0</v>
      </c>
      <c r="M18" s="11" t="e">
        <f t="shared" si="0"/>
        <v>#N/A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6">
        <f t="shared" si="6"/>
        <v>0</v>
      </c>
      <c r="AB18" s="8">
        <f t="shared" si="7"/>
        <v>0</v>
      </c>
      <c r="AC18" s="11" t="e">
        <f t="shared" si="1"/>
        <v>#N/A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6">
        <f t="shared" si="8"/>
        <v>0</v>
      </c>
      <c r="AN18" s="8">
        <f t="shared" si="9"/>
        <v>0</v>
      </c>
      <c r="AO18" s="11" t="e">
        <f t="shared" si="2"/>
        <v>#N/A</v>
      </c>
      <c r="AP18" s="7">
        <f t="shared" si="10"/>
        <v>0</v>
      </c>
      <c r="AQ18" s="9">
        <f t="shared" si="11"/>
        <v>0</v>
      </c>
      <c r="AR18" s="11" t="e">
        <f t="shared" si="12"/>
        <v>#N/A</v>
      </c>
    </row>
    <row r="19" spans="2:44">
      <c r="B19" s="1">
        <v>11</v>
      </c>
      <c r="C19" s="1"/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6">
        <f t="shared" si="4"/>
        <v>0</v>
      </c>
      <c r="L19" s="8">
        <f t="shared" si="5"/>
        <v>0</v>
      </c>
      <c r="M19" s="11" t="e">
        <f t="shared" si="0"/>
        <v>#N/A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6">
        <f t="shared" si="6"/>
        <v>0</v>
      </c>
      <c r="AB19" s="8">
        <f t="shared" si="7"/>
        <v>0</v>
      </c>
      <c r="AC19" s="11" t="e">
        <f t="shared" si="1"/>
        <v>#N/A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6">
        <f t="shared" si="8"/>
        <v>0</v>
      </c>
      <c r="AN19" s="8">
        <f t="shared" si="9"/>
        <v>0</v>
      </c>
      <c r="AO19" s="11" t="e">
        <f t="shared" si="2"/>
        <v>#N/A</v>
      </c>
      <c r="AP19" s="7">
        <f t="shared" si="10"/>
        <v>0</v>
      </c>
      <c r="AQ19" s="9">
        <f t="shared" si="11"/>
        <v>0</v>
      </c>
      <c r="AR19" s="11" t="e">
        <f t="shared" si="12"/>
        <v>#N/A</v>
      </c>
    </row>
    <row r="20" spans="2:44">
      <c r="B20" s="1">
        <v>12</v>
      </c>
      <c r="C20" s="1"/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6">
        <f t="shared" si="4"/>
        <v>0</v>
      </c>
      <c r="L20" s="8">
        <f t="shared" si="5"/>
        <v>0</v>
      </c>
      <c r="M20" s="11" t="e">
        <f t="shared" si="0"/>
        <v>#N/A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6">
        <f t="shared" si="6"/>
        <v>0</v>
      </c>
      <c r="AB20" s="8">
        <f t="shared" si="7"/>
        <v>0</v>
      </c>
      <c r="AC20" s="11" t="e">
        <f t="shared" si="1"/>
        <v>#N/A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6">
        <f t="shared" si="8"/>
        <v>0</v>
      </c>
      <c r="AN20" s="8">
        <f t="shared" si="9"/>
        <v>0</v>
      </c>
      <c r="AO20" s="11" t="e">
        <f t="shared" si="2"/>
        <v>#N/A</v>
      </c>
      <c r="AP20" s="7">
        <f t="shared" si="10"/>
        <v>0</v>
      </c>
      <c r="AQ20" s="9">
        <f t="shared" si="11"/>
        <v>0</v>
      </c>
      <c r="AR20" s="11" t="e">
        <f t="shared" si="12"/>
        <v>#N/A</v>
      </c>
    </row>
    <row r="21" spans="2:44">
      <c r="B21" s="1">
        <v>13</v>
      </c>
      <c r="C21" s="1"/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6">
        <f t="shared" si="4"/>
        <v>0</v>
      </c>
      <c r="L21" s="8">
        <f t="shared" si="5"/>
        <v>0</v>
      </c>
      <c r="M21" s="11" t="e">
        <f t="shared" si="0"/>
        <v>#N/A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6">
        <f t="shared" si="6"/>
        <v>0</v>
      </c>
      <c r="AB21" s="8">
        <f t="shared" si="7"/>
        <v>0</v>
      </c>
      <c r="AC21" s="11" t="e">
        <f t="shared" si="1"/>
        <v>#N/A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6">
        <f t="shared" si="8"/>
        <v>0</v>
      </c>
      <c r="AN21" s="8">
        <f t="shared" si="9"/>
        <v>0</v>
      </c>
      <c r="AO21" s="11" t="e">
        <f t="shared" si="2"/>
        <v>#N/A</v>
      </c>
      <c r="AP21" s="7">
        <f t="shared" si="10"/>
        <v>0</v>
      </c>
      <c r="AQ21" s="9">
        <f t="shared" si="11"/>
        <v>0</v>
      </c>
      <c r="AR21" s="11" t="e">
        <f t="shared" si="12"/>
        <v>#N/A</v>
      </c>
    </row>
    <row r="22" spans="2:44">
      <c r="B22" s="1">
        <v>14</v>
      </c>
      <c r="C22" s="1"/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6">
        <f t="shared" si="4"/>
        <v>0</v>
      </c>
      <c r="L22" s="8">
        <f t="shared" si="5"/>
        <v>0</v>
      </c>
      <c r="M22" s="11" t="e">
        <f t="shared" si="0"/>
        <v>#N/A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6">
        <f t="shared" si="6"/>
        <v>0</v>
      </c>
      <c r="AB22" s="8">
        <f t="shared" si="7"/>
        <v>0</v>
      </c>
      <c r="AC22" s="11" t="e">
        <f t="shared" si="1"/>
        <v>#N/A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6">
        <f t="shared" si="8"/>
        <v>0</v>
      </c>
      <c r="AN22" s="8">
        <f t="shared" si="9"/>
        <v>0</v>
      </c>
      <c r="AO22" s="11" t="e">
        <f t="shared" si="2"/>
        <v>#N/A</v>
      </c>
      <c r="AP22" s="7">
        <f t="shared" si="10"/>
        <v>0</v>
      </c>
      <c r="AQ22" s="9">
        <f t="shared" si="11"/>
        <v>0</v>
      </c>
      <c r="AR22" s="11" t="e">
        <f t="shared" si="12"/>
        <v>#N/A</v>
      </c>
    </row>
    <row r="23" spans="2:44">
      <c r="B23" s="1">
        <v>15</v>
      </c>
      <c r="C23" s="1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6">
        <f t="shared" si="4"/>
        <v>0</v>
      </c>
      <c r="L23" s="8">
        <f t="shared" si="5"/>
        <v>0</v>
      </c>
      <c r="M23" s="11" t="e">
        <f t="shared" si="0"/>
        <v>#N/A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6">
        <f t="shared" si="6"/>
        <v>0</v>
      </c>
      <c r="AB23" s="8">
        <f t="shared" si="7"/>
        <v>0</v>
      </c>
      <c r="AC23" s="11" t="e">
        <f t="shared" si="1"/>
        <v>#N/A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6">
        <f t="shared" si="8"/>
        <v>0</v>
      </c>
      <c r="AN23" s="8">
        <f t="shared" si="9"/>
        <v>0</v>
      </c>
      <c r="AO23" s="11" t="e">
        <f t="shared" si="2"/>
        <v>#N/A</v>
      </c>
      <c r="AP23" s="7">
        <f t="shared" si="10"/>
        <v>0</v>
      </c>
      <c r="AQ23" s="9">
        <f t="shared" si="11"/>
        <v>0</v>
      </c>
      <c r="AR23" s="11" t="e">
        <f t="shared" si="12"/>
        <v>#N/A</v>
      </c>
    </row>
    <row r="24" spans="2:44">
      <c r="B24" s="1">
        <v>16</v>
      </c>
      <c r="C24" s="1"/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6">
        <f t="shared" si="4"/>
        <v>0</v>
      </c>
      <c r="L24" s="8">
        <f t="shared" si="5"/>
        <v>0</v>
      </c>
      <c r="M24" s="11" t="e">
        <f t="shared" si="0"/>
        <v>#N/A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6">
        <f t="shared" si="6"/>
        <v>0</v>
      </c>
      <c r="AB24" s="8">
        <f t="shared" si="7"/>
        <v>0</v>
      </c>
      <c r="AC24" s="11" t="e">
        <f t="shared" si="1"/>
        <v>#N/A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6">
        <f t="shared" si="8"/>
        <v>0</v>
      </c>
      <c r="AN24" s="8">
        <f t="shared" si="9"/>
        <v>0</v>
      </c>
      <c r="AO24" s="11" t="e">
        <f t="shared" si="2"/>
        <v>#N/A</v>
      </c>
      <c r="AP24" s="7">
        <f t="shared" si="10"/>
        <v>0</v>
      </c>
      <c r="AQ24" s="9">
        <f t="shared" si="11"/>
        <v>0</v>
      </c>
      <c r="AR24" s="11" t="e">
        <f t="shared" si="12"/>
        <v>#N/A</v>
      </c>
    </row>
    <row r="25" spans="2:44">
      <c r="B25" s="1">
        <v>17</v>
      </c>
      <c r="C25" s="1"/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6">
        <f t="shared" si="4"/>
        <v>0</v>
      </c>
      <c r="L25" s="8">
        <f t="shared" si="5"/>
        <v>0</v>
      </c>
      <c r="M25" s="11" t="e">
        <f t="shared" si="0"/>
        <v>#N/A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6">
        <f t="shared" si="6"/>
        <v>0</v>
      </c>
      <c r="AB25" s="8">
        <f t="shared" si="7"/>
        <v>0</v>
      </c>
      <c r="AC25" s="11" t="e">
        <f t="shared" si="1"/>
        <v>#N/A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6">
        <f t="shared" si="8"/>
        <v>0</v>
      </c>
      <c r="AN25" s="8">
        <f t="shared" si="9"/>
        <v>0</v>
      </c>
      <c r="AO25" s="11" t="e">
        <f t="shared" si="2"/>
        <v>#N/A</v>
      </c>
      <c r="AP25" s="7">
        <f t="shared" si="10"/>
        <v>0</v>
      </c>
      <c r="AQ25" s="9">
        <f t="shared" si="11"/>
        <v>0</v>
      </c>
      <c r="AR25" s="11" t="e">
        <f t="shared" si="12"/>
        <v>#N/A</v>
      </c>
    </row>
    <row r="26" spans="2:44">
      <c r="B26" s="1">
        <v>18</v>
      </c>
      <c r="C26" s="1"/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6">
        <f t="shared" si="4"/>
        <v>0</v>
      </c>
      <c r="L26" s="8">
        <f t="shared" si="5"/>
        <v>0</v>
      </c>
      <c r="M26" s="11" t="e">
        <f t="shared" si="0"/>
        <v>#N/A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6">
        <f t="shared" si="6"/>
        <v>0</v>
      </c>
      <c r="AB26" s="8">
        <f t="shared" si="7"/>
        <v>0</v>
      </c>
      <c r="AC26" s="11" t="e">
        <f t="shared" si="1"/>
        <v>#N/A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6">
        <f t="shared" si="8"/>
        <v>0</v>
      </c>
      <c r="AN26" s="8">
        <f t="shared" si="9"/>
        <v>0</v>
      </c>
      <c r="AO26" s="11" t="e">
        <f t="shared" si="2"/>
        <v>#N/A</v>
      </c>
      <c r="AP26" s="7">
        <f t="shared" si="10"/>
        <v>0</v>
      </c>
      <c r="AQ26" s="9">
        <f t="shared" si="11"/>
        <v>0</v>
      </c>
      <c r="AR26" s="11" t="e">
        <f t="shared" si="12"/>
        <v>#N/A</v>
      </c>
    </row>
    <row r="27" spans="2:44">
      <c r="B27" s="1">
        <v>19</v>
      </c>
      <c r="C27" s="1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6">
        <f t="shared" si="4"/>
        <v>0</v>
      </c>
      <c r="L27" s="8">
        <f t="shared" si="5"/>
        <v>0</v>
      </c>
      <c r="M27" s="11" t="e">
        <f t="shared" si="0"/>
        <v>#N/A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6">
        <f t="shared" si="6"/>
        <v>0</v>
      </c>
      <c r="AB27" s="8">
        <f t="shared" si="7"/>
        <v>0</v>
      </c>
      <c r="AC27" s="11" t="e">
        <f t="shared" si="1"/>
        <v>#N/A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6">
        <f t="shared" si="8"/>
        <v>0</v>
      </c>
      <c r="AN27" s="8">
        <f t="shared" si="9"/>
        <v>0</v>
      </c>
      <c r="AO27" s="11" t="e">
        <f t="shared" si="2"/>
        <v>#N/A</v>
      </c>
      <c r="AP27" s="7">
        <f t="shared" si="10"/>
        <v>0</v>
      </c>
      <c r="AQ27" s="9">
        <f t="shared" si="11"/>
        <v>0</v>
      </c>
      <c r="AR27" s="11" t="e">
        <f t="shared" si="12"/>
        <v>#N/A</v>
      </c>
    </row>
    <row r="28" spans="2:44">
      <c r="B28" s="1">
        <v>20</v>
      </c>
      <c r="C28" s="1"/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6">
        <f t="shared" si="4"/>
        <v>0</v>
      </c>
      <c r="L28" s="8">
        <f t="shared" si="5"/>
        <v>0</v>
      </c>
      <c r="M28" s="11" t="e">
        <f t="shared" si="0"/>
        <v>#N/A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6">
        <f t="shared" si="6"/>
        <v>0</v>
      </c>
      <c r="AB28" s="8">
        <f t="shared" si="7"/>
        <v>0</v>
      </c>
      <c r="AC28" s="11" t="e">
        <f t="shared" si="1"/>
        <v>#N/A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6">
        <f t="shared" si="8"/>
        <v>0</v>
      </c>
      <c r="AN28" s="8">
        <f t="shared" si="9"/>
        <v>0</v>
      </c>
      <c r="AO28" s="11" t="e">
        <f t="shared" si="2"/>
        <v>#N/A</v>
      </c>
      <c r="AP28" s="7">
        <f t="shared" si="10"/>
        <v>0</v>
      </c>
      <c r="AQ28" s="9">
        <f t="shared" si="11"/>
        <v>0</v>
      </c>
      <c r="AR28" s="11" t="e">
        <f t="shared" si="12"/>
        <v>#N/A</v>
      </c>
    </row>
    <row r="29" spans="2:44">
      <c r="B29" s="1">
        <v>21</v>
      </c>
      <c r="C29" s="1"/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6">
        <f t="shared" si="4"/>
        <v>0</v>
      </c>
      <c r="L29" s="8">
        <f t="shared" si="5"/>
        <v>0</v>
      </c>
      <c r="M29" s="11" t="e">
        <f t="shared" si="0"/>
        <v>#N/A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6">
        <f t="shared" si="6"/>
        <v>0</v>
      </c>
      <c r="AB29" s="8">
        <f t="shared" si="7"/>
        <v>0</v>
      </c>
      <c r="AC29" s="11" t="e">
        <f t="shared" si="1"/>
        <v>#N/A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6">
        <f t="shared" si="8"/>
        <v>0</v>
      </c>
      <c r="AN29" s="8">
        <f t="shared" si="9"/>
        <v>0</v>
      </c>
      <c r="AO29" s="11" t="e">
        <f t="shared" si="2"/>
        <v>#N/A</v>
      </c>
      <c r="AP29" s="7">
        <f t="shared" si="10"/>
        <v>0</v>
      </c>
      <c r="AQ29" s="9">
        <f t="shared" si="11"/>
        <v>0</v>
      </c>
      <c r="AR29" s="11" t="e">
        <f t="shared" si="12"/>
        <v>#N/A</v>
      </c>
    </row>
    <row r="30" spans="2:44">
      <c r="B30" s="1">
        <v>22</v>
      </c>
      <c r="C30" s="1"/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6">
        <f t="shared" si="4"/>
        <v>0</v>
      </c>
      <c r="L30" s="8">
        <f t="shared" si="5"/>
        <v>0</v>
      </c>
      <c r="M30" s="11" t="e">
        <f t="shared" si="0"/>
        <v>#N/A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6">
        <f t="shared" si="6"/>
        <v>0</v>
      </c>
      <c r="AB30" s="8">
        <f t="shared" si="7"/>
        <v>0</v>
      </c>
      <c r="AC30" s="11" t="e">
        <f t="shared" si="1"/>
        <v>#N/A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6">
        <f t="shared" si="8"/>
        <v>0</v>
      </c>
      <c r="AN30" s="8">
        <f t="shared" si="9"/>
        <v>0</v>
      </c>
      <c r="AO30" s="11" t="e">
        <f t="shared" si="2"/>
        <v>#N/A</v>
      </c>
      <c r="AP30" s="7">
        <f t="shared" si="10"/>
        <v>0</v>
      </c>
      <c r="AQ30" s="9">
        <f t="shared" si="11"/>
        <v>0</v>
      </c>
      <c r="AR30" s="11" t="e">
        <f t="shared" si="12"/>
        <v>#N/A</v>
      </c>
    </row>
    <row r="31" spans="2:44">
      <c r="B31" s="1">
        <v>23</v>
      </c>
      <c r="C31" s="1"/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6">
        <f t="shared" si="4"/>
        <v>0</v>
      </c>
      <c r="L31" s="8">
        <f t="shared" si="5"/>
        <v>0</v>
      </c>
      <c r="M31" s="11" t="e">
        <f t="shared" si="0"/>
        <v>#N/A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6">
        <f t="shared" si="6"/>
        <v>0</v>
      </c>
      <c r="AB31" s="8">
        <f t="shared" si="7"/>
        <v>0</v>
      </c>
      <c r="AC31" s="11" t="e">
        <f t="shared" si="1"/>
        <v>#N/A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6">
        <f t="shared" si="8"/>
        <v>0</v>
      </c>
      <c r="AN31" s="8">
        <f t="shared" si="9"/>
        <v>0</v>
      </c>
      <c r="AO31" s="11" t="e">
        <f t="shared" si="2"/>
        <v>#N/A</v>
      </c>
      <c r="AP31" s="7">
        <f t="shared" si="10"/>
        <v>0</v>
      </c>
      <c r="AQ31" s="9">
        <f t="shared" si="11"/>
        <v>0</v>
      </c>
      <c r="AR31" s="11" t="e">
        <f t="shared" si="12"/>
        <v>#N/A</v>
      </c>
    </row>
    <row r="32" spans="2:44">
      <c r="B32" s="1">
        <v>24</v>
      </c>
      <c r="C32" s="1"/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6">
        <f t="shared" si="4"/>
        <v>0</v>
      </c>
      <c r="L32" s="8">
        <f t="shared" si="5"/>
        <v>0</v>
      </c>
      <c r="M32" s="11" t="e">
        <f t="shared" si="0"/>
        <v>#N/A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6">
        <f t="shared" si="6"/>
        <v>0</v>
      </c>
      <c r="AB32" s="8">
        <f t="shared" si="7"/>
        <v>0</v>
      </c>
      <c r="AC32" s="11" t="e">
        <f t="shared" si="1"/>
        <v>#N/A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6">
        <f t="shared" si="8"/>
        <v>0</v>
      </c>
      <c r="AN32" s="8">
        <f t="shared" si="9"/>
        <v>0</v>
      </c>
      <c r="AO32" s="11" t="e">
        <f t="shared" si="2"/>
        <v>#N/A</v>
      </c>
      <c r="AP32" s="7">
        <f t="shared" si="10"/>
        <v>0</v>
      </c>
      <c r="AQ32" s="9">
        <f t="shared" si="11"/>
        <v>0</v>
      </c>
      <c r="AR32" s="11" t="e">
        <f t="shared" si="12"/>
        <v>#N/A</v>
      </c>
    </row>
    <row r="33" spans="2:44">
      <c r="B33" s="1">
        <v>25</v>
      </c>
      <c r="C33" s="1"/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6">
        <f t="shared" si="4"/>
        <v>0</v>
      </c>
      <c r="L33" s="8">
        <f t="shared" si="5"/>
        <v>0</v>
      </c>
      <c r="M33" s="11" t="e">
        <f t="shared" si="0"/>
        <v>#N/A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6">
        <f t="shared" si="6"/>
        <v>0</v>
      </c>
      <c r="AB33" s="8">
        <f t="shared" si="7"/>
        <v>0</v>
      </c>
      <c r="AC33" s="11" t="e">
        <f t="shared" si="1"/>
        <v>#N/A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6">
        <f t="shared" si="8"/>
        <v>0</v>
      </c>
      <c r="AN33" s="8">
        <f t="shared" si="9"/>
        <v>0</v>
      </c>
      <c r="AO33" s="11" t="e">
        <f t="shared" si="2"/>
        <v>#N/A</v>
      </c>
      <c r="AP33" s="7">
        <f t="shared" si="10"/>
        <v>0</v>
      </c>
      <c r="AQ33" s="9">
        <f t="shared" si="11"/>
        <v>0</v>
      </c>
      <c r="AR33" s="11" t="e">
        <f t="shared" si="12"/>
        <v>#N/A</v>
      </c>
    </row>
    <row r="34" spans="2:44">
      <c r="B34" s="1">
        <v>26</v>
      </c>
      <c r="C34" s="1"/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6">
        <f t="shared" si="4"/>
        <v>0</v>
      </c>
      <c r="L34" s="8">
        <f t="shared" si="5"/>
        <v>0</v>
      </c>
      <c r="M34" s="11" t="e">
        <f t="shared" si="0"/>
        <v>#N/A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6">
        <f t="shared" si="6"/>
        <v>0</v>
      </c>
      <c r="AB34" s="8">
        <f t="shared" si="7"/>
        <v>0</v>
      </c>
      <c r="AC34" s="11" t="e">
        <f t="shared" si="1"/>
        <v>#N/A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6">
        <f t="shared" si="8"/>
        <v>0</v>
      </c>
      <c r="AN34" s="8">
        <f t="shared" si="9"/>
        <v>0</v>
      </c>
      <c r="AO34" s="11" t="e">
        <f t="shared" si="2"/>
        <v>#N/A</v>
      </c>
      <c r="AP34" s="7">
        <f t="shared" si="10"/>
        <v>0</v>
      </c>
      <c r="AQ34" s="9">
        <f t="shared" si="11"/>
        <v>0</v>
      </c>
      <c r="AR34" s="11" t="e">
        <f t="shared" si="12"/>
        <v>#N/A</v>
      </c>
    </row>
    <row r="35" spans="2:44">
      <c r="B35" s="1">
        <v>27</v>
      </c>
      <c r="C35" s="1"/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6">
        <f t="shared" si="4"/>
        <v>0</v>
      </c>
      <c r="L35" s="8">
        <f t="shared" si="5"/>
        <v>0</v>
      </c>
      <c r="M35" s="11" t="e">
        <f t="shared" si="0"/>
        <v>#N/A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6">
        <f t="shared" si="6"/>
        <v>0</v>
      </c>
      <c r="AB35" s="8">
        <f t="shared" si="7"/>
        <v>0</v>
      </c>
      <c r="AC35" s="11" t="e">
        <f t="shared" si="1"/>
        <v>#N/A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6">
        <f t="shared" si="8"/>
        <v>0</v>
      </c>
      <c r="AN35" s="8">
        <f t="shared" si="9"/>
        <v>0</v>
      </c>
      <c r="AO35" s="11" t="e">
        <f t="shared" si="2"/>
        <v>#N/A</v>
      </c>
      <c r="AP35" s="7">
        <f t="shared" si="10"/>
        <v>0</v>
      </c>
      <c r="AQ35" s="9">
        <f t="shared" si="11"/>
        <v>0</v>
      </c>
      <c r="AR35" s="11" t="e">
        <f t="shared" si="12"/>
        <v>#N/A</v>
      </c>
    </row>
    <row r="36" spans="2:44">
      <c r="B36" s="1">
        <v>28</v>
      </c>
      <c r="C36" s="1"/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6">
        <f t="shared" si="4"/>
        <v>0</v>
      </c>
      <c r="L36" s="8">
        <f t="shared" si="5"/>
        <v>0</v>
      </c>
      <c r="M36" s="11" t="e">
        <f t="shared" si="0"/>
        <v>#N/A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6">
        <f t="shared" si="6"/>
        <v>0</v>
      </c>
      <c r="AB36" s="8">
        <f t="shared" si="7"/>
        <v>0</v>
      </c>
      <c r="AC36" s="11" t="e">
        <f t="shared" si="1"/>
        <v>#N/A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6">
        <f t="shared" si="8"/>
        <v>0</v>
      </c>
      <c r="AN36" s="8">
        <f t="shared" si="9"/>
        <v>0</v>
      </c>
      <c r="AO36" s="11" t="e">
        <f t="shared" si="2"/>
        <v>#N/A</v>
      </c>
      <c r="AP36" s="7">
        <f t="shared" si="10"/>
        <v>0</v>
      </c>
      <c r="AQ36" s="9">
        <f t="shared" si="11"/>
        <v>0</v>
      </c>
      <c r="AR36" s="11" t="e">
        <f t="shared" si="12"/>
        <v>#N/A</v>
      </c>
    </row>
    <row r="37" spans="2:44">
      <c r="B37" s="1">
        <v>29</v>
      </c>
      <c r="C37" s="1"/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6">
        <f t="shared" si="4"/>
        <v>0</v>
      </c>
      <c r="L37" s="8">
        <f t="shared" si="5"/>
        <v>0</v>
      </c>
      <c r="M37" s="11" t="e">
        <f t="shared" si="0"/>
        <v>#N/A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6">
        <f t="shared" si="6"/>
        <v>0</v>
      </c>
      <c r="AB37" s="8">
        <f t="shared" si="7"/>
        <v>0</v>
      </c>
      <c r="AC37" s="11" t="e">
        <f t="shared" si="1"/>
        <v>#N/A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6">
        <f t="shared" si="8"/>
        <v>0</v>
      </c>
      <c r="AN37" s="8">
        <f t="shared" si="9"/>
        <v>0</v>
      </c>
      <c r="AO37" s="11" t="e">
        <f t="shared" si="2"/>
        <v>#N/A</v>
      </c>
      <c r="AP37" s="7">
        <f t="shared" si="10"/>
        <v>0</v>
      </c>
      <c r="AQ37" s="9">
        <f t="shared" si="11"/>
        <v>0</v>
      </c>
      <c r="AR37" s="11" t="e">
        <f t="shared" si="12"/>
        <v>#N/A</v>
      </c>
    </row>
    <row r="38" spans="2:44">
      <c r="B38" s="1">
        <v>30</v>
      </c>
      <c r="C38" s="1"/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6">
        <f t="shared" si="4"/>
        <v>0</v>
      </c>
      <c r="L38" s="8">
        <f t="shared" si="5"/>
        <v>0</v>
      </c>
      <c r="M38" s="11" t="e">
        <f t="shared" si="0"/>
        <v>#N/A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6">
        <f t="shared" si="6"/>
        <v>0</v>
      </c>
      <c r="AB38" s="8">
        <f t="shared" si="7"/>
        <v>0</v>
      </c>
      <c r="AC38" s="11" t="e">
        <f t="shared" si="1"/>
        <v>#N/A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6">
        <f t="shared" si="8"/>
        <v>0</v>
      </c>
      <c r="AN38" s="8">
        <f t="shared" si="9"/>
        <v>0</v>
      </c>
      <c r="AO38" s="11" t="e">
        <f t="shared" si="2"/>
        <v>#N/A</v>
      </c>
      <c r="AP38" s="7">
        <f t="shared" si="10"/>
        <v>0</v>
      </c>
      <c r="AQ38" s="9">
        <f t="shared" si="11"/>
        <v>0</v>
      </c>
      <c r="AR38" s="11" t="e">
        <f t="shared" si="12"/>
        <v>#N/A</v>
      </c>
    </row>
    <row r="39" spans="2:44">
      <c r="B39" s="41"/>
      <c r="C39" s="41"/>
      <c r="D39" s="37"/>
      <c r="E39" s="38"/>
      <c r="F39" s="38"/>
      <c r="G39" s="38"/>
      <c r="H39" s="38"/>
      <c r="I39" s="38"/>
      <c r="J39" s="38"/>
      <c r="K39" s="39"/>
      <c r="L39" s="1" t="s">
        <v>16</v>
      </c>
      <c r="M39" s="16" t="s">
        <v>12</v>
      </c>
      <c r="N39" s="37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9"/>
      <c r="AB39" s="1" t="s">
        <v>16</v>
      </c>
      <c r="AC39" s="16" t="s">
        <v>12</v>
      </c>
      <c r="AD39" s="37"/>
      <c r="AE39" s="38"/>
      <c r="AF39" s="38"/>
      <c r="AG39" s="38"/>
      <c r="AH39" s="38"/>
      <c r="AI39" s="38"/>
      <c r="AJ39" s="38"/>
      <c r="AK39" s="38"/>
      <c r="AL39" s="38"/>
      <c r="AM39" s="39"/>
      <c r="AN39" s="1" t="s">
        <v>16</v>
      </c>
      <c r="AO39" s="16" t="s">
        <v>12</v>
      </c>
      <c r="AP39" s="2"/>
      <c r="AQ39" s="2"/>
      <c r="AR39" s="2"/>
    </row>
    <row r="40" spans="2:44">
      <c r="B40" s="42"/>
      <c r="C40" s="42"/>
      <c r="D40" s="37" t="s">
        <v>20</v>
      </c>
      <c r="E40" s="38"/>
      <c r="F40" s="38"/>
      <c r="G40" s="38"/>
      <c r="H40" s="38"/>
      <c r="I40" s="38"/>
      <c r="J40" s="38"/>
      <c r="K40" s="39"/>
      <c r="L40" s="15">
        <f>COUNTA(C9:C38)</f>
        <v>0</v>
      </c>
      <c r="M40" s="15">
        <v>100</v>
      </c>
      <c r="N40" s="37" t="s">
        <v>20</v>
      </c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9"/>
      <c r="AB40" s="20">
        <f>COUNTA(C9:C38)</f>
        <v>0</v>
      </c>
      <c r="AC40" s="15">
        <v>100</v>
      </c>
      <c r="AD40" s="37" t="s">
        <v>20</v>
      </c>
      <c r="AE40" s="38"/>
      <c r="AF40" s="38"/>
      <c r="AG40" s="38"/>
      <c r="AH40" s="38"/>
      <c r="AI40" s="38"/>
      <c r="AJ40" s="38"/>
      <c r="AK40" s="38"/>
      <c r="AL40" s="38"/>
      <c r="AM40" s="39"/>
      <c r="AN40" s="20">
        <f>COUNTA(C9:C38)</f>
        <v>0</v>
      </c>
      <c r="AO40" s="15">
        <v>100</v>
      </c>
      <c r="AP40" s="2"/>
      <c r="AQ40" s="2"/>
      <c r="AR40" s="2"/>
    </row>
    <row r="41" spans="2:44">
      <c r="B41" s="42"/>
      <c r="C41" s="42"/>
      <c r="D41" s="37" t="s">
        <v>25</v>
      </c>
      <c r="E41" s="38"/>
      <c r="F41" s="38"/>
      <c r="G41" s="38"/>
      <c r="H41" s="38"/>
      <c r="I41" s="38"/>
      <c r="J41" s="38"/>
      <c r="K41" s="39"/>
      <c r="L41" s="10">
        <f>COUNTIF(M9:M38,"І ур")</f>
        <v>1</v>
      </c>
      <c r="M41" s="4" t="e">
        <f>(L41/L40)*100</f>
        <v>#DIV/0!</v>
      </c>
      <c r="N41" s="37" t="s">
        <v>25</v>
      </c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9"/>
      <c r="AB41" s="10">
        <f>COUNTIF(AC9:AC38,"І ур")</f>
        <v>1</v>
      </c>
      <c r="AC41" s="4" t="e">
        <f>(AB41/AB40)*100</f>
        <v>#DIV/0!</v>
      </c>
      <c r="AD41" s="37" t="s">
        <v>25</v>
      </c>
      <c r="AE41" s="38"/>
      <c r="AF41" s="38"/>
      <c r="AG41" s="38"/>
      <c r="AH41" s="38"/>
      <c r="AI41" s="38"/>
      <c r="AJ41" s="38"/>
      <c r="AK41" s="38"/>
      <c r="AL41" s="38"/>
      <c r="AM41" s="39"/>
      <c r="AN41" s="10">
        <f>COUNTIF(AO9:AO38,"І ур")</f>
        <v>1</v>
      </c>
      <c r="AO41" s="4" t="e">
        <f>(AN41/AN40)*100</f>
        <v>#DIV/0!</v>
      </c>
      <c r="AP41" s="2"/>
      <c r="AQ41" s="2"/>
      <c r="AR41" s="2"/>
    </row>
    <row r="42" spans="2:44">
      <c r="B42" s="42"/>
      <c r="C42" s="42"/>
      <c r="D42" s="37" t="s">
        <v>26</v>
      </c>
      <c r="E42" s="38"/>
      <c r="F42" s="38"/>
      <c r="G42" s="38"/>
      <c r="H42" s="38"/>
      <c r="I42" s="38"/>
      <c r="J42" s="38"/>
      <c r="K42" s="39"/>
      <c r="L42" s="10">
        <f>COUNTIF(M9:M38,"ІІ ур")</f>
        <v>1</v>
      </c>
      <c r="M42" s="4" t="e">
        <f>(L42/L40)*100</f>
        <v>#DIV/0!</v>
      </c>
      <c r="N42" s="37" t="s">
        <v>26</v>
      </c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10">
        <f>COUNTIF(AC9:AC38,"ІІ ур")</f>
        <v>1</v>
      </c>
      <c r="AC42" s="4" t="e">
        <f>(AB42/AB40)*100</f>
        <v>#DIV/0!</v>
      </c>
      <c r="AD42" s="37" t="s">
        <v>26</v>
      </c>
      <c r="AE42" s="38"/>
      <c r="AF42" s="38"/>
      <c r="AG42" s="38"/>
      <c r="AH42" s="38"/>
      <c r="AI42" s="38"/>
      <c r="AJ42" s="38"/>
      <c r="AK42" s="38"/>
      <c r="AL42" s="38"/>
      <c r="AM42" s="39"/>
      <c r="AN42" s="10">
        <f>COUNTIF(AO9:AO38,"ІІ ур")</f>
        <v>1</v>
      </c>
      <c r="AO42" s="4" t="e">
        <f>(AN42/AN40)*100</f>
        <v>#DIV/0!</v>
      </c>
      <c r="AP42" s="2"/>
      <c r="AQ42" s="2"/>
      <c r="AR42" s="2"/>
    </row>
    <row r="43" spans="2:44">
      <c r="B43" s="42"/>
      <c r="C43" s="42"/>
      <c r="D43" s="37" t="s">
        <v>27</v>
      </c>
      <c r="E43" s="38"/>
      <c r="F43" s="38"/>
      <c r="G43" s="38"/>
      <c r="H43" s="38"/>
      <c r="I43" s="38"/>
      <c r="J43" s="38"/>
      <c r="K43" s="39"/>
      <c r="L43" s="10">
        <f>COUNTIF(M9:M38,"ІІІ ур")</f>
        <v>1</v>
      </c>
      <c r="M43" s="4" t="e">
        <f>(L43/L40)*100</f>
        <v>#DIV/0!</v>
      </c>
      <c r="N43" s="37" t="s">
        <v>27</v>
      </c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10">
        <f>COUNTIF(AC9:AC38,"ІІІ ур")</f>
        <v>1</v>
      </c>
      <c r="AC43" s="4" t="e">
        <f>(AB43/AB40)*100</f>
        <v>#DIV/0!</v>
      </c>
      <c r="AD43" s="37" t="s">
        <v>27</v>
      </c>
      <c r="AE43" s="38"/>
      <c r="AF43" s="38"/>
      <c r="AG43" s="38"/>
      <c r="AH43" s="38"/>
      <c r="AI43" s="38"/>
      <c r="AJ43" s="38"/>
      <c r="AK43" s="38"/>
      <c r="AL43" s="38"/>
      <c r="AM43" s="39"/>
      <c r="AN43" s="10">
        <f>COUNTIF(AO9:AO38,"ІІІ ур")</f>
        <v>1</v>
      </c>
      <c r="AO43" s="4" t="e">
        <f>(AN43/AN40)*100</f>
        <v>#DIV/0!</v>
      </c>
      <c r="AP43" s="2"/>
      <c r="AQ43" s="2"/>
      <c r="AR43" s="2"/>
    </row>
    <row r="44" spans="2:44">
      <c r="B44" s="42"/>
      <c r="C44" s="42"/>
      <c r="D44" s="37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9"/>
      <c r="AQ44" s="3" t="s">
        <v>11</v>
      </c>
      <c r="AR44" s="3" t="s">
        <v>12</v>
      </c>
    </row>
    <row r="45" spans="2:44">
      <c r="B45" s="42"/>
      <c r="C45" s="42"/>
      <c r="D45" s="44" t="s">
        <v>21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6"/>
      <c r="AQ45" s="20">
        <f>COUNTA(C38:C149)</f>
        <v>0</v>
      </c>
      <c r="AR45" s="15">
        <v>100</v>
      </c>
    </row>
    <row r="46" spans="2:44">
      <c r="B46" s="42"/>
      <c r="C46" s="42"/>
      <c r="D46" s="35" t="s">
        <v>22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10">
        <f>COUNTIF(AR9:AR38,"І ур")</f>
        <v>1</v>
      </c>
      <c r="AR46" s="4" t="e">
        <f>(AQ46/AQ45)*100</f>
        <v>#DIV/0!</v>
      </c>
    </row>
    <row r="47" spans="2:44">
      <c r="B47" s="42"/>
      <c r="C47" s="42"/>
      <c r="D47" s="35" t="s">
        <v>24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10">
        <f>COUNTIF(AR9:AR38,"ІІ ур")</f>
        <v>1</v>
      </c>
      <c r="AR47" s="4" t="e">
        <f>(AQ47/AQ45)*100</f>
        <v>#DIV/0!</v>
      </c>
    </row>
    <row r="48" spans="2:44">
      <c r="B48" s="43"/>
      <c r="C48" s="43"/>
      <c r="D48" s="35" t="s">
        <v>23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10">
        <f>COUNTIF(AR9:AR38,"ІІІ ур")</f>
        <v>1</v>
      </c>
      <c r="AR48" s="4" t="e">
        <f>(AQ48/AQ45)*100</f>
        <v>#DIV/0!</v>
      </c>
    </row>
    <row r="100" spans="10:11">
      <c r="J100" s="5">
        <v>1</v>
      </c>
      <c r="K100" s="5" t="s">
        <v>28</v>
      </c>
    </row>
    <row r="101" spans="10:11">
      <c r="J101" s="5">
        <v>1.6</v>
      </c>
      <c r="K101" s="5" t="s">
        <v>29</v>
      </c>
    </row>
    <row r="102" spans="10:11">
      <c r="J102" s="5">
        <v>2.6</v>
      </c>
      <c r="K102" s="5" t="s">
        <v>30</v>
      </c>
    </row>
  </sheetData>
  <mergeCells count="43">
    <mergeCell ref="D44:AP44"/>
    <mergeCell ref="D41:K41"/>
    <mergeCell ref="D42:K42"/>
    <mergeCell ref="D43:K43"/>
    <mergeCell ref="N41:AA41"/>
    <mergeCell ref="N42:AA42"/>
    <mergeCell ref="M7:M8"/>
    <mergeCell ref="AA7:AA8"/>
    <mergeCell ref="AB7:AB8"/>
    <mergeCell ref="AC7:AC8"/>
    <mergeCell ref="AN7:AN8"/>
    <mergeCell ref="D46:AP46"/>
    <mergeCell ref="D47:AP47"/>
    <mergeCell ref="D48:AP48"/>
    <mergeCell ref="B39:B48"/>
    <mergeCell ref="C39:C48"/>
    <mergeCell ref="D39:K39"/>
    <mergeCell ref="D40:K40"/>
    <mergeCell ref="N39:AA39"/>
    <mergeCell ref="N40:AA40"/>
    <mergeCell ref="N43:AA43"/>
    <mergeCell ref="AD39:AM39"/>
    <mergeCell ref="AD40:AM40"/>
    <mergeCell ref="AD41:AM41"/>
    <mergeCell ref="D45:AP45"/>
    <mergeCell ref="AD42:AM42"/>
    <mergeCell ref="AD43:AM43"/>
    <mergeCell ref="A2:AS2"/>
    <mergeCell ref="A3:AS3"/>
    <mergeCell ref="A4:AS4"/>
    <mergeCell ref="B6:AR6"/>
    <mergeCell ref="B7:B8"/>
    <mergeCell ref="C7:C8"/>
    <mergeCell ref="D7:J7"/>
    <mergeCell ref="N7:Z7"/>
    <mergeCell ref="AD7:AL7"/>
    <mergeCell ref="AM7:AM8"/>
    <mergeCell ref="AP7:AP8"/>
    <mergeCell ref="AQ7:AQ8"/>
    <mergeCell ref="AR7:AR8"/>
    <mergeCell ref="K7:K8"/>
    <mergeCell ref="L7:L8"/>
    <mergeCell ref="AO7:AO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S102"/>
  <sheetViews>
    <sheetView zoomScale="59" zoomScaleNormal="59" workbookViewId="0">
      <selection activeCell="AX32" sqref="AX32"/>
    </sheetView>
  </sheetViews>
  <sheetFormatPr defaultRowHeight="15"/>
  <cols>
    <col min="2" max="2" width="4.85546875" customWidth="1"/>
    <col min="3" max="3" width="33.5703125" customWidth="1"/>
    <col min="4" max="4" width="6.140625" customWidth="1"/>
    <col min="5" max="5" width="8.5703125" customWidth="1"/>
    <col min="6" max="6" width="6.140625" customWidth="1"/>
    <col min="7" max="7" width="7.85546875" customWidth="1"/>
    <col min="8" max="8" width="4.85546875" customWidth="1"/>
    <col min="9" max="9" width="5.85546875" customWidth="1"/>
    <col min="10" max="10" width="9.85546875" customWidth="1"/>
    <col min="11" max="11" width="7.28515625" customWidth="1"/>
    <col min="12" max="12" width="5.7109375" customWidth="1"/>
    <col min="13" max="13" width="7.7109375" customWidth="1"/>
    <col min="14" max="23" width="7.28515625" customWidth="1"/>
    <col min="24" max="24" width="11.5703125" customWidth="1"/>
    <col min="25" max="25" width="4.140625" customWidth="1"/>
    <col min="26" max="26" width="5.85546875" customWidth="1"/>
    <col min="27" max="27" width="8.7109375" customWidth="1"/>
    <col min="28" max="28" width="7.7109375" customWidth="1"/>
    <col min="29" max="29" width="6.7109375" customWidth="1"/>
    <col min="30" max="30" width="15" customWidth="1"/>
    <col min="31" max="31" width="6.140625" customWidth="1"/>
    <col min="32" max="32" width="4.85546875" customWidth="1"/>
    <col min="33" max="33" width="6" customWidth="1"/>
    <col min="34" max="34" width="6.5703125" customWidth="1"/>
    <col min="35" max="35" width="8.28515625" customWidth="1"/>
    <col min="36" max="36" width="7" customWidth="1"/>
    <col min="37" max="37" width="11.140625" customWidth="1"/>
    <col min="38" max="38" width="10.28515625" customWidth="1"/>
    <col min="39" max="40" width="5.140625" customWidth="1"/>
    <col min="41" max="41" width="9" customWidth="1"/>
  </cols>
  <sheetData>
    <row r="2" spans="1:4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</row>
    <row r="3" spans="1:45">
      <c r="A3" s="23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</row>
    <row r="4" spans="1:4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</row>
    <row r="6" spans="1:45">
      <c r="B6" s="24" t="s">
        <v>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5" ht="38.25" customHeight="1">
      <c r="B7" s="26" t="s">
        <v>3</v>
      </c>
      <c r="C7" s="26" t="s">
        <v>4</v>
      </c>
      <c r="D7" s="26" t="s">
        <v>5</v>
      </c>
      <c r="E7" s="26"/>
      <c r="F7" s="26"/>
      <c r="G7" s="26"/>
      <c r="H7" s="52" t="s">
        <v>13</v>
      </c>
      <c r="I7" s="54" t="s">
        <v>14</v>
      </c>
      <c r="J7" s="56" t="s">
        <v>15</v>
      </c>
      <c r="K7" s="28" t="s">
        <v>6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52" t="s">
        <v>13</v>
      </c>
      <c r="Z7" s="54" t="s">
        <v>14</v>
      </c>
      <c r="AA7" s="56" t="s">
        <v>15</v>
      </c>
      <c r="AB7" s="28" t="s">
        <v>7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52" t="s">
        <v>13</v>
      </c>
      <c r="AN7" s="54" t="s">
        <v>14</v>
      </c>
      <c r="AO7" s="56" t="s">
        <v>15</v>
      </c>
      <c r="AP7" s="30" t="s">
        <v>8</v>
      </c>
      <c r="AQ7" s="32" t="s">
        <v>9</v>
      </c>
      <c r="AR7" s="33" t="s">
        <v>10</v>
      </c>
    </row>
    <row r="8" spans="1:45" ht="225" customHeight="1">
      <c r="B8" s="26"/>
      <c r="C8" s="26"/>
      <c r="D8" s="12" t="s">
        <v>68</v>
      </c>
      <c r="E8" s="12" t="s">
        <v>69</v>
      </c>
      <c r="F8" s="12" t="s">
        <v>70</v>
      </c>
      <c r="G8" s="12" t="s">
        <v>71</v>
      </c>
      <c r="H8" s="53"/>
      <c r="I8" s="55"/>
      <c r="J8" s="57"/>
      <c r="K8" s="12" t="s">
        <v>72</v>
      </c>
      <c r="L8" s="12" t="s">
        <v>73</v>
      </c>
      <c r="M8" s="12" t="s">
        <v>74</v>
      </c>
      <c r="N8" s="12" t="s">
        <v>75</v>
      </c>
      <c r="O8" s="12" t="s">
        <v>76</v>
      </c>
      <c r="P8" s="12" t="s">
        <v>88</v>
      </c>
      <c r="Q8" s="12" t="s">
        <v>89</v>
      </c>
      <c r="R8" s="12" t="s">
        <v>90</v>
      </c>
      <c r="S8" s="12" t="s">
        <v>91</v>
      </c>
      <c r="T8" s="12" t="s">
        <v>92</v>
      </c>
      <c r="U8" s="12" t="s">
        <v>93</v>
      </c>
      <c r="V8" s="12" t="s">
        <v>94</v>
      </c>
      <c r="W8" s="12" t="s">
        <v>95</v>
      </c>
      <c r="X8" s="12" t="s">
        <v>96</v>
      </c>
      <c r="Y8" s="53"/>
      <c r="Z8" s="55"/>
      <c r="AA8" s="57"/>
      <c r="AB8" s="12" t="s">
        <v>77</v>
      </c>
      <c r="AC8" s="12" t="s">
        <v>78</v>
      </c>
      <c r="AD8" s="12" t="s">
        <v>79</v>
      </c>
      <c r="AE8" s="12" t="s">
        <v>80</v>
      </c>
      <c r="AF8" s="12" t="s">
        <v>81</v>
      </c>
      <c r="AG8" s="12" t="s">
        <v>82</v>
      </c>
      <c r="AH8" s="12" t="s">
        <v>83</v>
      </c>
      <c r="AI8" s="12" t="s">
        <v>84</v>
      </c>
      <c r="AJ8" s="12" t="s">
        <v>85</v>
      </c>
      <c r="AK8" s="12" t="s">
        <v>86</v>
      </c>
      <c r="AL8" s="12" t="s">
        <v>87</v>
      </c>
      <c r="AM8" s="53"/>
      <c r="AN8" s="55"/>
      <c r="AO8" s="57"/>
      <c r="AP8" s="31"/>
      <c r="AQ8" s="32"/>
      <c r="AR8" s="33"/>
    </row>
    <row r="9" spans="1:45">
      <c r="B9" s="1">
        <v>1</v>
      </c>
      <c r="C9" s="1"/>
      <c r="D9" s="1">
        <v>1</v>
      </c>
      <c r="E9" s="1">
        <v>1</v>
      </c>
      <c r="F9" s="1">
        <v>1</v>
      </c>
      <c r="G9" s="1">
        <v>1</v>
      </c>
      <c r="H9" s="6">
        <f>SUM(D9:G9)</f>
        <v>4</v>
      </c>
      <c r="I9" s="8">
        <f>AVERAGE(D9:G9)</f>
        <v>1</v>
      </c>
      <c r="J9" s="11" t="str">
        <f t="shared" ref="J9:J38" si="0">IF(B9="","",VLOOKUP(I9,$J$100:$K$102,2,TRUE))</f>
        <v>І ур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6">
        <f>SUM(K9:X9)</f>
        <v>14</v>
      </c>
      <c r="Z9" s="8">
        <f>AVERAGE(K9:X9)</f>
        <v>1</v>
      </c>
      <c r="AA9" s="11" t="str">
        <f t="shared" ref="AA9:AA38" si="1">IF(J9="","",VLOOKUP(Z9,$J$100:$K$102,2,TRUE))</f>
        <v>І ур</v>
      </c>
      <c r="AB9" s="1">
        <v>1</v>
      </c>
      <c r="AC9" s="1">
        <v>1</v>
      </c>
      <c r="AD9" s="1">
        <v>1</v>
      </c>
      <c r="AE9" s="1">
        <v>1</v>
      </c>
      <c r="AF9" s="1">
        <v>1</v>
      </c>
      <c r="AG9" s="1">
        <v>1</v>
      </c>
      <c r="AH9" s="1">
        <v>1</v>
      </c>
      <c r="AI9" s="1">
        <v>1</v>
      </c>
      <c r="AJ9" s="1">
        <v>1</v>
      </c>
      <c r="AK9" s="1">
        <v>1</v>
      </c>
      <c r="AL9" s="1">
        <v>1</v>
      </c>
      <c r="AM9" s="6">
        <f>SUM(AB9:AL9)</f>
        <v>11</v>
      </c>
      <c r="AN9" s="8">
        <f>AVERAGE(AB9:AL9)</f>
        <v>1</v>
      </c>
      <c r="AO9" s="11" t="str">
        <f t="shared" ref="AO9:AO38" si="2">IF(AG9="","",VLOOKUP(AN9,$J$100:$K$102,2,TRUE))</f>
        <v>І ур</v>
      </c>
      <c r="AP9" s="7">
        <f t="shared" ref="AP9:AP10" si="3">H9+Y9+AM9</f>
        <v>29</v>
      </c>
      <c r="AQ9" s="9">
        <f t="shared" ref="AQ9:AQ10" si="4">AP9/29</f>
        <v>1</v>
      </c>
      <c r="AR9" s="11" t="str">
        <f t="shared" ref="AR9:AR10" si="5">IF(AJ9="","",VLOOKUP(AQ9,$J$100:$K$102,2,TRUE))</f>
        <v>І ур</v>
      </c>
    </row>
    <row r="10" spans="1:45">
      <c r="B10" s="1">
        <v>2</v>
      </c>
      <c r="C10" s="1"/>
      <c r="D10" s="1">
        <v>0</v>
      </c>
      <c r="E10" s="1">
        <v>0</v>
      </c>
      <c r="F10" s="1">
        <v>0</v>
      </c>
      <c r="G10" s="1">
        <v>0</v>
      </c>
      <c r="H10" s="6">
        <f t="shared" ref="H10:H38" si="6">SUM(D10:G10)</f>
        <v>0</v>
      </c>
      <c r="I10" s="8">
        <f t="shared" ref="I10:I38" si="7">AVERAGE(D10:G10)</f>
        <v>0</v>
      </c>
      <c r="J10" s="11" t="e">
        <f t="shared" si="0"/>
        <v>#N/A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6">
        <f t="shared" ref="Y10:Y38" si="8">SUM(K10:X10)</f>
        <v>0</v>
      </c>
      <c r="Z10" s="8">
        <f t="shared" ref="Z10:Z38" si="9">AVERAGE(K10:X10)</f>
        <v>0</v>
      </c>
      <c r="AA10" s="11" t="e">
        <f t="shared" si="1"/>
        <v>#N/A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6">
        <f t="shared" ref="AM10:AM38" si="10">SUM(AB10:AL10)</f>
        <v>0</v>
      </c>
      <c r="AN10" s="8">
        <f t="shared" ref="AN10:AN38" si="11">AVERAGE(AB10:AL10)</f>
        <v>0</v>
      </c>
      <c r="AO10" s="11" t="e">
        <f t="shared" si="2"/>
        <v>#N/A</v>
      </c>
      <c r="AP10" s="7">
        <f t="shared" si="3"/>
        <v>0</v>
      </c>
      <c r="AQ10" s="9">
        <f t="shared" si="4"/>
        <v>0</v>
      </c>
      <c r="AR10" s="11" t="e">
        <f t="shared" si="5"/>
        <v>#N/A</v>
      </c>
    </row>
    <row r="11" spans="1:45">
      <c r="B11" s="1">
        <v>3</v>
      </c>
      <c r="C11" s="1"/>
      <c r="D11" s="1">
        <v>2</v>
      </c>
      <c r="E11" s="1">
        <v>2</v>
      </c>
      <c r="F11" s="1">
        <v>2</v>
      </c>
      <c r="G11" s="1">
        <v>2</v>
      </c>
      <c r="H11" s="6">
        <f t="shared" si="6"/>
        <v>8</v>
      </c>
      <c r="I11" s="8">
        <f t="shared" si="7"/>
        <v>2</v>
      </c>
      <c r="J11" s="11" t="str">
        <f t="shared" si="0"/>
        <v>ІІ ур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2</v>
      </c>
      <c r="W11" s="1">
        <v>2</v>
      </c>
      <c r="X11" s="1">
        <v>2</v>
      </c>
      <c r="Y11" s="6">
        <f t="shared" si="8"/>
        <v>28</v>
      </c>
      <c r="Z11" s="8">
        <f t="shared" si="9"/>
        <v>2</v>
      </c>
      <c r="AA11" s="11" t="str">
        <f t="shared" si="1"/>
        <v>ІІ ур</v>
      </c>
      <c r="AB11" s="1">
        <v>2</v>
      </c>
      <c r="AC11" s="1">
        <v>2</v>
      </c>
      <c r="AD11" s="1">
        <v>2</v>
      </c>
      <c r="AE11" s="1">
        <v>2</v>
      </c>
      <c r="AF11" s="1">
        <v>2</v>
      </c>
      <c r="AG11" s="1">
        <v>2</v>
      </c>
      <c r="AH11" s="1">
        <v>2</v>
      </c>
      <c r="AI11" s="1">
        <v>2</v>
      </c>
      <c r="AJ11" s="1">
        <v>2</v>
      </c>
      <c r="AK11" s="1">
        <v>2</v>
      </c>
      <c r="AL11" s="1">
        <v>2</v>
      </c>
      <c r="AM11" s="6">
        <f t="shared" si="10"/>
        <v>22</v>
      </c>
      <c r="AN11" s="8">
        <f t="shared" si="11"/>
        <v>2</v>
      </c>
      <c r="AO11" s="11" t="str">
        <f t="shared" si="2"/>
        <v>ІІ ур</v>
      </c>
      <c r="AP11" s="7">
        <f>H11+Y11+AM11</f>
        <v>58</v>
      </c>
      <c r="AQ11" s="9">
        <f t="shared" ref="AQ11" si="12">AP11/29</f>
        <v>2</v>
      </c>
      <c r="AR11" s="11" t="str">
        <f t="shared" ref="AR11" si="13">IF(AJ11="","",VLOOKUP(AQ11,$J$100:$K$102,2,TRUE))</f>
        <v>ІІ ур</v>
      </c>
    </row>
    <row r="12" spans="1:45">
      <c r="B12" s="1">
        <v>4</v>
      </c>
      <c r="C12" s="1"/>
      <c r="D12" s="1">
        <v>0</v>
      </c>
      <c r="E12" s="1">
        <v>0</v>
      </c>
      <c r="F12" s="1">
        <v>0</v>
      </c>
      <c r="G12" s="1">
        <v>0</v>
      </c>
      <c r="H12" s="6">
        <f t="shared" si="6"/>
        <v>0</v>
      </c>
      <c r="I12" s="8">
        <f t="shared" si="7"/>
        <v>0</v>
      </c>
      <c r="J12" s="11" t="e">
        <f t="shared" si="0"/>
        <v>#N/A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6">
        <f t="shared" si="8"/>
        <v>0</v>
      </c>
      <c r="Z12" s="8">
        <f t="shared" si="9"/>
        <v>0</v>
      </c>
      <c r="AA12" s="11" t="e">
        <f t="shared" si="1"/>
        <v>#N/A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6">
        <f t="shared" si="10"/>
        <v>0</v>
      </c>
      <c r="AN12" s="8">
        <f t="shared" si="11"/>
        <v>0</v>
      </c>
      <c r="AO12" s="11" t="e">
        <f t="shared" si="2"/>
        <v>#N/A</v>
      </c>
      <c r="AP12" s="7">
        <f t="shared" ref="AP12:AP38" si="14">H12+Y12+AM12</f>
        <v>0</v>
      </c>
      <c r="AQ12" s="9">
        <f t="shared" ref="AQ12:AQ38" si="15">AP12/29</f>
        <v>0</v>
      </c>
      <c r="AR12" s="11" t="e">
        <f t="shared" ref="AR12:AR38" si="16">IF(AJ12="","",VLOOKUP(AQ12,$J$100:$K$102,2,TRUE))</f>
        <v>#N/A</v>
      </c>
    </row>
    <row r="13" spans="1:45">
      <c r="B13" s="1">
        <v>5</v>
      </c>
      <c r="C13" s="1"/>
      <c r="D13" s="1">
        <v>3</v>
      </c>
      <c r="E13" s="1">
        <v>3</v>
      </c>
      <c r="F13" s="1">
        <v>3</v>
      </c>
      <c r="G13" s="1">
        <v>3</v>
      </c>
      <c r="H13" s="6">
        <f t="shared" si="6"/>
        <v>12</v>
      </c>
      <c r="I13" s="8">
        <f t="shared" si="7"/>
        <v>3</v>
      </c>
      <c r="J13" s="11" t="str">
        <f t="shared" si="0"/>
        <v>ІІІ ур</v>
      </c>
      <c r="K13" s="1">
        <v>3</v>
      </c>
      <c r="L13" s="1">
        <v>3</v>
      </c>
      <c r="M13" s="1">
        <v>3</v>
      </c>
      <c r="N13" s="1">
        <v>3</v>
      </c>
      <c r="O13" s="1">
        <v>3</v>
      </c>
      <c r="P13" s="1">
        <v>3</v>
      </c>
      <c r="Q13" s="1">
        <v>3</v>
      </c>
      <c r="R13" s="1">
        <v>3</v>
      </c>
      <c r="S13" s="1">
        <v>3</v>
      </c>
      <c r="T13" s="1">
        <v>3</v>
      </c>
      <c r="U13" s="1">
        <v>3</v>
      </c>
      <c r="V13" s="1">
        <v>3</v>
      </c>
      <c r="W13" s="1">
        <v>3</v>
      </c>
      <c r="X13" s="1">
        <v>3</v>
      </c>
      <c r="Y13" s="6">
        <f t="shared" si="8"/>
        <v>42</v>
      </c>
      <c r="Z13" s="8">
        <f t="shared" si="9"/>
        <v>3</v>
      </c>
      <c r="AA13" s="11" t="str">
        <f t="shared" si="1"/>
        <v>ІІІ ур</v>
      </c>
      <c r="AB13" s="1">
        <v>3</v>
      </c>
      <c r="AC13" s="1">
        <v>3</v>
      </c>
      <c r="AD13" s="1">
        <v>3</v>
      </c>
      <c r="AE13" s="1">
        <v>3</v>
      </c>
      <c r="AF13" s="1">
        <v>3</v>
      </c>
      <c r="AG13" s="1">
        <v>3</v>
      </c>
      <c r="AH13" s="1">
        <v>3</v>
      </c>
      <c r="AI13" s="1">
        <v>3</v>
      </c>
      <c r="AJ13" s="1">
        <v>3</v>
      </c>
      <c r="AK13" s="1">
        <v>3</v>
      </c>
      <c r="AL13" s="1">
        <v>3</v>
      </c>
      <c r="AM13" s="6">
        <f t="shared" si="10"/>
        <v>33</v>
      </c>
      <c r="AN13" s="8">
        <f t="shared" si="11"/>
        <v>3</v>
      </c>
      <c r="AO13" s="11" t="str">
        <f t="shared" si="2"/>
        <v>ІІІ ур</v>
      </c>
      <c r="AP13" s="7">
        <f t="shared" si="14"/>
        <v>87</v>
      </c>
      <c r="AQ13" s="9">
        <f t="shared" si="15"/>
        <v>3</v>
      </c>
      <c r="AR13" s="11" t="str">
        <f t="shared" si="16"/>
        <v>ІІІ ур</v>
      </c>
    </row>
    <row r="14" spans="1:45">
      <c r="B14" s="1">
        <v>6</v>
      </c>
      <c r="C14" s="1"/>
      <c r="D14" s="1">
        <v>0</v>
      </c>
      <c r="E14" s="1">
        <v>0</v>
      </c>
      <c r="F14" s="1">
        <v>0</v>
      </c>
      <c r="G14" s="1">
        <v>0</v>
      </c>
      <c r="H14" s="6">
        <f t="shared" si="6"/>
        <v>0</v>
      </c>
      <c r="I14" s="8">
        <f t="shared" si="7"/>
        <v>0</v>
      </c>
      <c r="J14" s="11" t="e">
        <f t="shared" si="0"/>
        <v>#N/A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6">
        <f t="shared" si="8"/>
        <v>0</v>
      </c>
      <c r="Z14" s="8">
        <f t="shared" si="9"/>
        <v>0</v>
      </c>
      <c r="AA14" s="11" t="e">
        <f t="shared" si="1"/>
        <v>#N/A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6">
        <f t="shared" si="10"/>
        <v>0</v>
      </c>
      <c r="AN14" s="8">
        <f t="shared" si="11"/>
        <v>0</v>
      </c>
      <c r="AO14" s="11" t="e">
        <f t="shared" si="2"/>
        <v>#N/A</v>
      </c>
      <c r="AP14" s="7">
        <f t="shared" si="14"/>
        <v>0</v>
      </c>
      <c r="AQ14" s="9">
        <f t="shared" si="15"/>
        <v>0</v>
      </c>
      <c r="AR14" s="11" t="e">
        <f t="shared" si="16"/>
        <v>#N/A</v>
      </c>
    </row>
    <row r="15" spans="1:45">
      <c r="B15" s="1">
        <v>7</v>
      </c>
      <c r="C15" s="1"/>
      <c r="D15" s="1">
        <v>0</v>
      </c>
      <c r="E15" s="1">
        <v>0</v>
      </c>
      <c r="F15" s="1">
        <v>0</v>
      </c>
      <c r="G15" s="1">
        <v>0</v>
      </c>
      <c r="H15" s="6">
        <f t="shared" si="6"/>
        <v>0</v>
      </c>
      <c r="I15" s="8">
        <f t="shared" si="7"/>
        <v>0</v>
      </c>
      <c r="J15" s="11" t="e">
        <f t="shared" si="0"/>
        <v>#N/A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6">
        <f t="shared" si="8"/>
        <v>0</v>
      </c>
      <c r="Z15" s="8">
        <f t="shared" si="9"/>
        <v>0</v>
      </c>
      <c r="AA15" s="11" t="e">
        <f t="shared" si="1"/>
        <v>#N/A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6">
        <f t="shared" si="10"/>
        <v>0</v>
      </c>
      <c r="AN15" s="8">
        <f t="shared" si="11"/>
        <v>0</v>
      </c>
      <c r="AO15" s="11" t="e">
        <f t="shared" si="2"/>
        <v>#N/A</v>
      </c>
      <c r="AP15" s="7">
        <f t="shared" si="14"/>
        <v>0</v>
      </c>
      <c r="AQ15" s="9">
        <f t="shared" si="15"/>
        <v>0</v>
      </c>
      <c r="AR15" s="11" t="e">
        <f t="shared" si="16"/>
        <v>#N/A</v>
      </c>
    </row>
    <row r="16" spans="1:45">
      <c r="B16" s="1">
        <v>8</v>
      </c>
      <c r="C16" s="1"/>
      <c r="D16" s="1">
        <v>0</v>
      </c>
      <c r="E16" s="1">
        <v>0</v>
      </c>
      <c r="F16" s="1">
        <v>0</v>
      </c>
      <c r="G16" s="1">
        <v>0</v>
      </c>
      <c r="H16" s="6">
        <f t="shared" si="6"/>
        <v>0</v>
      </c>
      <c r="I16" s="8">
        <f t="shared" si="7"/>
        <v>0</v>
      </c>
      <c r="J16" s="11" t="e">
        <f t="shared" si="0"/>
        <v>#N/A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6">
        <f t="shared" si="8"/>
        <v>0</v>
      </c>
      <c r="Z16" s="8">
        <f t="shared" si="9"/>
        <v>0</v>
      </c>
      <c r="AA16" s="11" t="e">
        <f t="shared" si="1"/>
        <v>#N/A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6">
        <f t="shared" si="10"/>
        <v>0</v>
      </c>
      <c r="AN16" s="8">
        <f t="shared" si="11"/>
        <v>0</v>
      </c>
      <c r="AO16" s="11" t="e">
        <f t="shared" si="2"/>
        <v>#N/A</v>
      </c>
      <c r="AP16" s="7">
        <f t="shared" si="14"/>
        <v>0</v>
      </c>
      <c r="AQ16" s="9">
        <f t="shared" si="15"/>
        <v>0</v>
      </c>
      <c r="AR16" s="11" t="e">
        <f t="shared" si="16"/>
        <v>#N/A</v>
      </c>
    </row>
    <row r="17" spans="2:44">
      <c r="B17" s="1">
        <v>9</v>
      </c>
      <c r="C17" s="1"/>
      <c r="D17" s="1">
        <v>0</v>
      </c>
      <c r="E17" s="1">
        <v>0</v>
      </c>
      <c r="F17" s="1">
        <v>0</v>
      </c>
      <c r="G17" s="1">
        <v>0</v>
      </c>
      <c r="H17" s="6">
        <f t="shared" si="6"/>
        <v>0</v>
      </c>
      <c r="I17" s="8">
        <f t="shared" si="7"/>
        <v>0</v>
      </c>
      <c r="J17" s="11" t="e">
        <f t="shared" si="0"/>
        <v>#N/A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6">
        <f t="shared" si="8"/>
        <v>0</v>
      </c>
      <c r="Z17" s="8">
        <f t="shared" si="9"/>
        <v>0</v>
      </c>
      <c r="AA17" s="11" t="e">
        <f t="shared" si="1"/>
        <v>#N/A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6">
        <f t="shared" si="10"/>
        <v>0</v>
      </c>
      <c r="AN17" s="8">
        <f t="shared" si="11"/>
        <v>0</v>
      </c>
      <c r="AO17" s="11" t="e">
        <f t="shared" si="2"/>
        <v>#N/A</v>
      </c>
      <c r="AP17" s="7">
        <f t="shared" si="14"/>
        <v>0</v>
      </c>
      <c r="AQ17" s="9">
        <f t="shared" si="15"/>
        <v>0</v>
      </c>
      <c r="AR17" s="11" t="e">
        <f t="shared" si="16"/>
        <v>#N/A</v>
      </c>
    </row>
    <row r="18" spans="2:44">
      <c r="B18" s="1">
        <v>10</v>
      </c>
      <c r="C18" s="1"/>
      <c r="D18" s="1">
        <v>0</v>
      </c>
      <c r="E18" s="1">
        <v>0</v>
      </c>
      <c r="F18" s="1">
        <v>0</v>
      </c>
      <c r="G18" s="1">
        <v>0</v>
      </c>
      <c r="H18" s="6">
        <f t="shared" si="6"/>
        <v>0</v>
      </c>
      <c r="I18" s="8">
        <f t="shared" si="7"/>
        <v>0</v>
      </c>
      <c r="J18" s="11" t="e">
        <f t="shared" si="0"/>
        <v>#N/A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6">
        <f t="shared" si="8"/>
        <v>0</v>
      </c>
      <c r="Z18" s="8">
        <f t="shared" si="9"/>
        <v>0</v>
      </c>
      <c r="AA18" s="11" t="e">
        <f t="shared" si="1"/>
        <v>#N/A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6">
        <f t="shared" si="10"/>
        <v>0</v>
      </c>
      <c r="AN18" s="8">
        <f t="shared" si="11"/>
        <v>0</v>
      </c>
      <c r="AO18" s="11" t="e">
        <f t="shared" si="2"/>
        <v>#N/A</v>
      </c>
      <c r="AP18" s="7">
        <f t="shared" si="14"/>
        <v>0</v>
      </c>
      <c r="AQ18" s="9">
        <f t="shared" si="15"/>
        <v>0</v>
      </c>
      <c r="AR18" s="11" t="e">
        <f t="shared" si="16"/>
        <v>#N/A</v>
      </c>
    </row>
    <row r="19" spans="2:44">
      <c r="B19" s="1">
        <v>11</v>
      </c>
      <c r="C19" s="1"/>
      <c r="D19" s="1">
        <v>0</v>
      </c>
      <c r="E19" s="1">
        <v>0</v>
      </c>
      <c r="F19" s="1">
        <v>0</v>
      </c>
      <c r="G19" s="1">
        <v>0</v>
      </c>
      <c r="H19" s="6">
        <f t="shared" si="6"/>
        <v>0</v>
      </c>
      <c r="I19" s="8">
        <f t="shared" si="7"/>
        <v>0</v>
      </c>
      <c r="J19" s="11" t="e">
        <f t="shared" si="0"/>
        <v>#N/A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6">
        <f t="shared" si="8"/>
        <v>0</v>
      </c>
      <c r="Z19" s="8">
        <f t="shared" si="9"/>
        <v>0</v>
      </c>
      <c r="AA19" s="11" t="e">
        <f t="shared" si="1"/>
        <v>#N/A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6">
        <f t="shared" si="10"/>
        <v>0</v>
      </c>
      <c r="AN19" s="8">
        <f t="shared" si="11"/>
        <v>0</v>
      </c>
      <c r="AO19" s="11" t="e">
        <f t="shared" si="2"/>
        <v>#N/A</v>
      </c>
      <c r="AP19" s="7">
        <f t="shared" si="14"/>
        <v>0</v>
      </c>
      <c r="AQ19" s="9">
        <f t="shared" si="15"/>
        <v>0</v>
      </c>
      <c r="AR19" s="11" t="e">
        <f t="shared" si="16"/>
        <v>#N/A</v>
      </c>
    </row>
    <row r="20" spans="2:44">
      <c r="B20" s="1">
        <v>12</v>
      </c>
      <c r="C20" s="1"/>
      <c r="D20" s="1">
        <v>0</v>
      </c>
      <c r="E20" s="1">
        <v>0</v>
      </c>
      <c r="F20" s="1">
        <v>0</v>
      </c>
      <c r="G20" s="1">
        <v>0</v>
      </c>
      <c r="H20" s="6">
        <f t="shared" si="6"/>
        <v>0</v>
      </c>
      <c r="I20" s="8">
        <f t="shared" si="7"/>
        <v>0</v>
      </c>
      <c r="J20" s="11" t="e">
        <f t="shared" si="0"/>
        <v>#N/A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6">
        <f t="shared" si="8"/>
        <v>0</v>
      </c>
      <c r="Z20" s="8">
        <f t="shared" si="9"/>
        <v>0</v>
      </c>
      <c r="AA20" s="11" t="e">
        <f t="shared" si="1"/>
        <v>#N/A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6">
        <f t="shared" si="10"/>
        <v>0</v>
      </c>
      <c r="AN20" s="8">
        <f t="shared" si="11"/>
        <v>0</v>
      </c>
      <c r="AO20" s="11" t="e">
        <f t="shared" si="2"/>
        <v>#N/A</v>
      </c>
      <c r="AP20" s="7">
        <f t="shared" si="14"/>
        <v>0</v>
      </c>
      <c r="AQ20" s="9">
        <f t="shared" si="15"/>
        <v>0</v>
      </c>
      <c r="AR20" s="11" t="e">
        <f t="shared" si="16"/>
        <v>#N/A</v>
      </c>
    </row>
    <row r="21" spans="2:44">
      <c r="B21" s="1">
        <v>13</v>
      </c>
      <c r="C21" s="1"/>
      <c r="D21" s="1">
        <v>0</v>
      </c>
      <c r="E21" s="1">
        <v>0</v>
      </c>
      <c r="F21" s="1">
        <v>0</v>
      </c>
      <c r="G21" s="1">
        <v>0</v>
      </c>
      <c r="H21" s="6">
        <f t="shared" si="6"/>
        <v>0</v>
      </c>
      <c r="I21" s="8">
        <f t="shared" si="7"/>
        <v>0</v>
      </c>
      <c r="J21" s="11" t="e">
        <f t="shared" si="0"/>
        <v>#N/A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6">
        <f t="shared" si="8"/>
        <v>0</v>
      </c>
      <c r="Z21" s="8">
        <f t="shared" si="9"/>
        <v>0</v>
      </c>
      <c r="AA21" s="11" t="e">
        <f t="shared" si="1"/>
        <v>#N/A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6">
        <f t="shared" si="10"/>
        <v>0</v>
      </c>
      <c r="AN21" s="8">
        <f t="shared" si="11"/>
        <v>0</v>
      </c>
      <c r="AO21" s="11" t="e">
        <f t="shared" si="2"/>
        <v>#N/A</v>
      </c>
      <c r="AP21" s="7">
        <f t="shared" si="14"/>
        <v>0</v>
      </c>
      <c r="AQ21" s="9">
        <f t="shared" si="15"/>
        <v>0</v>
      </c>
      <c r="AR21" s="11" t="e">
        <f t="shared" si="16"/>
        <v>#N/A</v>
      </c>
    </row>
    <row r="22" spans="2:44">
      <c r="B22" s="1">
        <v>14</v>
      </c>
      <c r="C22" s="1"/>
      <c r="D22" s="1">
        <v>0</v>
      </c>
      <c r="E22" s="1">
        <v>0</v>
      </c>
      <c r="F22" s="1">
        <v>0</v>
      </c>
      <c r="G22" s="1">
        <v>0</v>
      </c>
      <c r="H22" s="6">
        <f t="shared" si="6"/>
        <v>0</v>
      </c>
      <c r="I22" s="8">
        <f t="shared" si="7"/>
        <v>0</v>
      </c>
      <c r="J22" s="11" t="e">
        <f t="shared" si="0"/>
        <v>#N/A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6">
        <f t="shared" si="8"/>
        <v>0</v>
      </c>
      <c r="Z22" s="8">
        <f t="shared" si="9"/>
        <v>0</v>
      </c>
      <c r="AA22" s="11" t="e">
        <f t="shared" si="1"/>
        <v>#N/A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6">
        <f t="shared" si="10"/>
        <v>0</v>
      </c>
      <c r="AN22" s="8">
        <f t="shared" si="11"/>
        <v>0</v>
      </c>
      <c r="AO22" s="11" t="e">
        <f t="shared" si="2"/>
        <v>#N/A</v>
      </c>
      <c r="AP22" s="7">
        <f t="shared" si="14"/>
        <v>0</v>
      </c>
      <c r="AQ22" s="9">
        <f t="shared" si="15"/>
        <v>0</v>
      </c>
      <c r="AR22" s="11" t="e">
        <f t="shared" si="16"/>
        <v>#N/A</v>
      </c>
    </row>
    <row r="23" spans="2:44">
      <c r="B23" s="1">
        <v>15</v>
      </c>
      <c r="C23" s="1"/>
      <c r="D23" s="1">
        <v>0</v>
      </c>
      <c r="E23" s="1">
        <v>0</v>
      </c>
      <c r="F23" s="1">
        <v>0</v>
      </c>
      <c r="G23" s="1">
        <v>0</v>
      </c>
      <c r="H23" s="6">
        <f t="shared" si="6"/>
        <v>0</v>
      </c>
      <c r="I23" s="8">
        <f t="shared" si="7"/>
        <v>0</v>
      </c>
      <c r="J23" s="11" t="e">
        <f t="shared" si="0"/>
        <v>#N/A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6">
        <f t="shared" si="8"/>
        <v>0</v>
      </c>
      <c r="Z23" s="8">
        <f t="shared" si="9"/>
        <v>0</v>
      </c>
      <c r="AA23" s="11" t="e">
        <f t="shared" si="1"/>
        <v>#N/A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6">
        <f t="shared" si="10"/>
        <v>0</v>
      </c>
      <c r="AN23" s="8">
        <f t="shared" si="11"/>
        <v>0</v>
      </c>
      <c r="AO23" s="11" t="e">
        <f t="shared" si="2"/>
        <v>#N/A</v>
      </c>
      <c r="AP23" s="7">
        <f t="shared" si="14"/>
        <v>0</v>
      </c>
      <c r="AQ23" s="9">
        <f t="shared" si="15"/>
        <v>0</v>
      </c>
      <c r="AR23" s="11" t="e">
        <f t="shared" si="16"/>
        <v>#N/A</v>
      </c>
    </row>
    <row r="24" spans="2:44">
      <c r="B24" s="1">
        <v>16</v>
      </c>
      <c r="C24" s="1"/>
      <c r="D24" s="1">
        <v>0</v>
      </c>
      <c r="E24" s="1">
        <v>0</v>
      </c>
      <c r="F24" s="1">
        <v>0</v>
      </c>
      <c r="G24" s="1">
        <v>0</v>
      </c>
      <c r="H24" s="6">
        <f t="shared" si="6"/>
        <v>0</v>
      </c>
      <c r="I24" s="8">
        <f t="shared" si="7"/>
        <v>0</v>
      </c>
      <c r="J24" s="11" t="e">
        <f t="shared" si="0"/>
        <v>#N/A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6">
        <f t="shared" si="8"/>
        <v>0</v>
      </c>
      <c r="Z24" s="8">
        <f t="shared" si="9"/>
        <v>0</v>
      </c>
      <c r="AA24" s="11" t="e">
        <f t="shared" si="1"/>
        <v>#N/A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6">
        <f t="shared" si="10"/>
        <v>0</v>
      </c>
      <c r="AN24" s="8">
        <f t="shared" si="11"/>
        <v>0</v>
      </c>
      <c r="AO24" s="11" t="e">
        <f t="shared" si="2"/>
        <v>#N/A</v>
      </c>
      <c r="AP24" s="7">
        <f t="shared" si="14"/>
        <v>0</v>
      </c>
      <c r="AQ24" s="9">
        <f t="shared" si="15"/>
        <v>0</v>
      </c>
      <c r="AR24" s="11" t="e">
        <f t="shared" si="16"/>
        <v>#N/A</v>
      </c>
    </row>
    <row r="25" spans="2:44">
      <c r="B25" s="1">
        <v>17</v>
      </c>
      <c r="C25" s="1"/>
      <c r="D25" s="1">
        <v>0</v>
      </c>
      <c r="E25" s="1">
        <v>0</v>
      </c>
      <c r="F25" s="1">
        <v>0</v>
      </c>
      <c r="G25" s="1">
        <v>0</v>
      </c>
      <c r="H25" s="6">
        <f t="shared" si="6"/>
        <v>0</v>
      </c>
      <c r="I25" s="8">
        <f t="shared" si="7"/>
        <v>0</v>
      </c>
      <c r="J25" s="11" t="e">
        <f t="shared" si="0"/>
        <v>#N/A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6">
        <f t="shared" si="8"/>
        <v>0</v>
      </c>
      <c r="Z25" s="8">
        <f t="shared" si="9"/>
        <v>0</v>
      </c>
      <c r="AA25" s="11" t="e">
        <f t="shared" si="1"/>
        <v>#N/A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6">
        <f t="shared" si="10"/>
        <v>0</v>
      </c>
      <c r="AN25" s="8">
        <f t="shared" si="11"/>
        <v>0</v>
      </c>
      <c r="AO25" s="11" t="e">
        <f t="shared" si="2"/>
        <v>#N/A</v>
      </c>
      <c r="AP25" s="7">
        <f t="shared" si="14"/>
        <v>0</v>
      </c>
      <c r="AQ25" s="9">
        <f t="shared" si="15"/>
        <v>0</v>
      </c>
      <c r="AR25" s="11" t="e">
        <f t="shared" si="16"/>
        <v>#N/A</v>
      </c>
    </row>
    <row r="26" spans="2:44">
      <c r="B26" s="1">
        <v>18</v>
      </c>
      <c r="C26" s="1"/>
      <c r="D26" s="1">
        <v>0</v>
      </c>
      <c r="E26" s="1">
        <v>0</v>
      </c>
      <c r="F26" s="1">
        <v>0</v>
      </c>
      <c r="G26" s="1">
        <v>0</v>
      </c>
      <c r="H26" s="6">
        <f t="shared" si="6"/>
        <v>0</v>
      </c>
      <c r="I26" s="8">
        <f t="shared" si="7"/>
        <v>0</v>
      </c>
      <c r="J26" s="11" t="e">
        <f t="shared" si="0"/>
        <v>#N/A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6">
        <f t="shared" si="8"/>
        <v>0</v>
      </c>
      <c r="Z26" s="8">
        <f t="shared" si="9"/>
        <v>0</v>
      </c>
      <c r="AA26" s="11" t="e">
        <f t="shared" si="1"/>
        <v>#N/A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6">
        <f t="shared" si="10"/>
        <v>0</v>
      </c>
      <c r="AN26" s="8">
        <f t="shared" si="11"/>
        <v>0</v>
      </c>
      <c r="AO26" s="11" t="e">
        <f t="shared" si="2"/>
        <v>#N/A</v>
      </c>
      <c r="AP26" s="7">
        <f t="shared" si="14"/>
        <v>0</v>
      </c>
      <c r="AQ26" s="9">
        <f t="shared" si="15"/>
        <v>0</v>
      </c>
      <c r="AR26" s="11" t="e">
        <f t="shared" si="16"/>
        <v>#N/A</v>
      </c>
    </row>
    <row r="27" spans="2:44">
      <c r="B27" s="1">
        <v>19</v>
      </c>
      <c r="C27" s="1"/>
      <c r="D27" s="1">
        <v>0</v>
      </c>
      <c r="E27" s="1">
        <v>0</v>
      </c>
      <c r="F27" s="1">
        <v>0</v>
      </c>
      <c r="G27" s="1">
        <v>0</v>
      </c>
      <c r="H27" s="6">
        <f t="shared" si="6"/>
        <v>0</v>
      </c>
      <c r="I27" s="8">
        <f t="shared" si="7"/>
        <v>0</v>
      </c>
      <c r="J27" s="11" t="e">
        <f t="shared" si="0"/>
        <v>#N/A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6">
        <f t="shared" si="8"/>
        <v>0</v>
      </c>
      <c r="Z27" s="8">
        <f t="shared" si="9"/>
        <v>0</v>
      </c>
      <c r="AA27" s="11" t="e">
        <f t="shared" si="1"/>
        <v>#N/A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6">
        <f t="shared" si="10"/>
        <v>0</v>
      </c>
      <c r="AN27" s="8">
        <f t="shared" si="11"/>
        <v>0</v>
      </c>
      <c r="AO27" s="11" t="e">
        <f t="shared" si="2"/>
        <v>#N/A</v>
      </c>
      <c r="AP27" s="7">
        <f t="shared" si="14"/>
        <v>0</v>
      </c>
      <c r="AQ27" s="9">
        <f t="shared" si="15"/>
        <v>0</v>
      </c>
      <c r="AR27" s="11" t="e">
        <f t="shared" si="16"/>
        <v>#N/A</v>
      </c>
    </row>
    <row r="28" spans="2:44">
      <c r="B28" s="1">
        <v>20</v>
      </c>
      <c r="C28" s="1"/>
      <c r="D28" s="1">
        <v>0</v>
      </c>
      <c r="E28" s="1">
        <v>0</v>
      </c>
      <c r="F28" s="1">
        <v>0</v>
      </c>
      <c r="G28" s="1">
        <v>0</v>
      </c>
      <c r="H28" s="6">
        <f t="shared" si="6"/>
        <v>0</v>
      </c>
      <c r="I28" s="8">
        <f t="shared" si="7"/>
        <v>0</v>
      </c>
      <c r="J28" s="11" t="e">
        <f t="shared" si="0"/>
        <v>#N/A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6">
        <f t="shared" si="8"/>
        <v>0</v>
      </c>
      <c r="Z28" s="8">
        <f t="shared" si="9"/>
        <v>0</v>
      </c>
      <c r="AA28" s="11" t="e">
        <f t="shared" si="1"/>
        <v>#N/A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6">
        <f t="shared" si="10"/>
        <v>0</v>
      </c>
      <c r="AN28" s="8">
        <f t="shared" si="11"/>
        <v>0</v>
      </c>
      <c r="AO28" s="11" t="e">
        <f t="shared" si="2"/>
        <v>#N/A</v>
      </c>
      <c r="AP28" s="7">
        <f t="shared" si="14"/>
        <v>0</v>
      </c>
      <c r="AQ28" s="9">
        <f t="shared" si="15"/>
        <v>0</v>
      </c>
      <c r="AR28" s="11" t="e">
        <f t="shared" si="16"/>
        <v>#N/A</v>
      </c>
    </row>
    <row r="29" spans="2:44">
      <c r="B29" s="1">
        <v>21</v>
      </c>
      <c r="C29" s="1"/>
      <c r="D29" s="1">
        <v>0</v>
      </c>
      <c r="E29" s="1">
        <v>0</v>
      </c>
      <c r="F29" s="1">
        <v>0</v>
      </c>
      <c r="G29" s="1">
        <v>0</v>
      </c>
      <c r="H29" s="6">
        <f t="shared" si="6"/>
        <v>0</v>
      </c>
      <c r="I29" s="8">
        <f t="shared" si="7"/>
        <v>0</v>
      </c>
      <c r="J29" s="11" t="e">
        <f t="shared" si="0"/>
        <v>#N/A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6">
        <f t="shared" si="8"/>
        <v>0</v>
      </c>
      <c r="Z29" s="8">
        <f t="shared" si="9"/>
        <v>0</v>
      </c>
      <c r="AA29" s="11" t="e">
        <f t="shared" si="1"/>
        <v>#N/A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6">
        <f t="shared" si="10"/>
        <v>0</v>
      </c>
      <c r="AN29" s="8">
        <f t="shared" si="11"/>
        <v>0</v>
      </c>
      <c r="AO29" s="11" t="e">
        <f t="shared" si="2"/>
        <v>#N/A</v>
      </c>
      <c r="AP29" s="7">
        <f t="shared" si="14"/>
        <v>0</v>
      </c>
      <c r="AQ29" s="9">
        <f t="shared" si="15"/>
        <v>0</v>
      </c>
      <c r="AR29" s="11" t="e">
        <f t="shared" si="16"/>
        <v>#N/A</v>
      </c>
    </row>
    <row r="30" spans="2:44">
      <c r="B30" s="1">
        <v>22</v>
      </c>
      <c r="C30" s="1"/>
      <c r="D30" s="1">
        <v>0</v>
      </c>
      <c r="E30" s="1">
        <v>0</v>
      </c>
      <c r="F30" s="1">
        <v>0</v>
      </c>
      <c r="G30" s="1">
        <v>0</v>
      </c>
      <c r="H30" s="6">
        <f t="shared" si="6"/>
        <v>0</v>
      </c>
      <c r="I30" s="8">
        <f t="shared" si="7"/>
        <v>0</v>
      </c>
      <c r="J30" s="11" t="e">
        <f t="shared" si="0"/>
        <v>#N/A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6">
        <f t="shared" si="8"/>
        <v>0</v>
      </c>
      <c r="Z30" s="8">
        <f t="shared" si="9"/>
        <v>0</v>
      </c>
      <c r="AA30" s="11" t="e">
        <f t="shared" si="1"/>
        <v>#N/A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6">
        <f t="shared" si="10"/>
        <v>0</v>
      </c>
      <c r="AN30" s="8">
        <f t="shared" si="11"/>
        <v>0</v>
      </c>
      <c r="AO30" s="11" t="e">
        <f t="shared" si="2"/>
        <v>#N/A</v>
      </c>
      <c r="AP30" s="7">
        <f t="shared" si="14"/>
        <v>0</v>
      </c>
      <c r="AQ30" s="9">
        <f t="shared" si="15"/>
        <v>0</v>
      </c>
      <c r="AR30" s="11" t="e">
        <f t="shared" si="16"/>
        <v>#N/A</v>
      </c>
    </row>
    <row r="31" spans="2:44">
      <c r="B31" s="1">
        <v>23</v>
      </c>
      <c r="C31" s="1"/>
      <c r="D31" s="1">
        <v>0</v>
      </c>
      <c r="E31" s="1">
        <v>0</v>
      </c>
      <c r="F31" s="1">
        <v>0</v>
      </c>
      <c r="G31" s="1">
        <v>0</v>
      </c>
      <c r="H31" s="6">
        <f t="shared" si="6"/>
        <v>0</v>
      </c>
      <c r="I31" s="8">
        <f t="shared" si="7"/>
        <v>0</v>
      </c>
      <c r="J31" s="11" t="e">
        <f t="shared" si="0"/>
        <v>#N/A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6">
        <f t="shared" si="8"/>
        <v>0</v>
      </c>
      <c r="Z31" s="8">
        <f t="shared" si="9"/>
        <v>0</v>
      </c>
      <c r="AA31" s="11" t="e">
        <f t="shared" si="1"/>
        <v>#N/A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6">
        <f t="shared" si="10"/>
        <v>0</v>
      </c>
      <c r="AN31" s="8">
        <f t="shared" si="11"/>
        <v>0</v>
      </c>
      <c r="AO31" s="11" t="e">
        <f t="shared" si="2"/>
        <v>#N/A</v>
      </c>
      <c r="AP31" s="7">
        <f t="shared" si="14"/>
        <v>0</v>
      </c>
      <c r="AQ31" s="9">
        <f t="shared" si="15"/>
        <v>0</v>
      </c>
      <c r="AR31" s="11" t="e">
        <f t="shared" si="16"/>
        <v>#N/A</v>
      </c>
    </row>
    <row r="32" spans="2:44">
      <c r="B32" s="1">
        <v>24</v>
      </c>
      <c r="C32" s="1"/>
      <c r="D32" s="1">
        <v>0</v>
      </c>
      <c r="E32" s="1">
        <v>0</v>
      </c>
      <c r="F32" s="1">
        <v>0</v>
      </c>
      <c r="G32" s="1">
        <v>0</v>
      </c>
      <c r="H32" s="6">
        <f t="shared" si="6"/>
        <v>0</v>
      </c>
      <c r="I32" s="8">
        <f t="shared" si="7"/>
        <v>0</v>
      </c>
      <c r="J32" s="11" t="e">
        <f t="shared" si="0"/>
        <v>#N/A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6">
        <f t="shared" si="8"/>
        <v>0</v>
      </c>
      <c r="Z32" s="8">
        <f t="shared" si="9"/>
        <v>0</v>
      </c>
      <c r="AA32" s="11" t="e">
        <f t="shared" si="1"/>
        <v>#N/A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6">
        <f t="shared" si="10"/>
        <v>0</v>
      </c>
      <c r="AN32" s="8">
        <f t="shared" si="11"/>
        <v>0</v>
      </c>
      <c r="AO32" s="11" t="e">
        <f t="shared" si="2"/>
        <v>#N/A</v>
      </c>
      <c r="AP32" s="7">
        <f t="shared" si="14"/>
        <v>0</v>
      </c>
      <c r="AQ32" s="9">
        <f t="shared" si="15"/>
        <v>0</v>
      </c>
      <c r="AR32" s="11" t="e">
        <f t="shared" si="16"/>
        <v>#N/A</v>
      </c>
    </row>
    <row r="33" spans="2:44">
      <c r="B33" s="1">
        <v>25</v>
      </c>
      <c r="C33" s="1"/>
      <c r="D33" s="1">
        <v>0</v>
      </c>
      <c r="E33" s="1">
        <v>0</v>
      </c>
      <c r="F33" s="1">
        <v>0</v>
      </c>
      <c r="G33" s="1">
        <v>0</v>
      </c>
      <c r="H33" s="6">
        <f t="shared" si="6"/>
        <v>0</v>
      </c>
      <c r="I33" s="8">
        <f t="shared" si="7"/>
        <v>0</v>
      </c>
      <c r="J33" s="11" t="e">
        <f t="shared" si="0"/>
        <v>#N/A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6">
        <f t="shared" si="8"/>
        <v>0</v>
      </c>
      <c r="Z33" s="8">
        <f t="shared" si="9"/>
        <v>0</v>
      </c>
      <c r="AA33" s="11" t="e">
        <f t="shared" si="1"/>
        <v>#N/A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6">
        <f t="shared" si="10"/>
        <v>0</v>
      </c>
      <c r="AN33" s="8">
        <f t="shared" si="11"/>
        <v>0</v>
      </c>
      <c r="AO33" s="11" t="e">
        <f t="shared" si="2"/>
        <v>#N/A</v>
      </c>
      <c r="AP33" s="7">
        <f t="shared" si="14"/>
        <v>0</v>
      </c>
      <c r="AQ33" s="9">
        <f t="shared" si="15"/>
        <v>0</v>
      </c>
      <c r="AR33" s="11" t="e">
        <f t="shared" si="16"/>
        <v>#N/A</v>
      </c>
    </row>
    <row r="34" spans="2:44">
      <c r="B34" s="1">
        <v>26</v>
      </c>
      <c r="C34" s="1"/>
      <c r="D34" s="1">
        <v>0</v>
      </c>
      <c r="E34" s="1">
        <v>0</v>
      </c>
      <c r="F34" s="1">
        <v>0</v>
      </c>
      <c r="G34" s="1">
        <v>0</v>
      </c>
      <c r="H34" s="6">
        <f t="shared" si="6"/>
        <v>0</v>
      </c>
      <c r="I34" s="8">
        <f t="shared" si="7"/>
        <v>0</v>
      </c>
      <c r="J34" s="11" t="e">
        <f t="shared" si="0"/>
        <v>#N/A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6">
        <f t="shared" si="8"/>
        <v>0</v>
      </c>
      <c r="Z34" s="8">
        <f t="shared" si="9"/>
        <v>0</v>
      </c>
      <c r="AA34" s="11" t="e">
        <f t="shared" si="1"/>
        <v>#N/A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6">
        <f t="shared" si="10"/>
        <v>0</v>
      </c>
      <c r="AN34" s="8">
        <f t="shared" si="11"/>
        <v>0</v>
      </c>
      <c r="AO34" s="11" t="e">
        <f t="shared" si="2"/>
        <v>#N/A</v>
      </c>
      <c r="AP34" s="7">
        <f t="shared" si="14"/>
        <v>0</v>
      </c>
      <c r="AQ34" s="9">
        <f t="shared" si="15"/>
        <v>0</v>
      </c>
      <c r="AR34" s="11" t="e">
        <f t="shared" si="16"/>
        <v>#N/A</v>
      </c>
    </row>
    <row r="35" spans="2:44">
      <c r="B35" s="1">
        <v>27</v>
      </c>
      <c r="C35" s="1"/>
      <c r="D35" s="1">
        <v>0</v>
      </c>
      <c r="E35" s="1">
        <v>0</v>
      </c>
      <c r="F35" s="1">
        <v>0</v>
      </c>
      <c r="G35" s="1">
        <v>0</v>
      </c>
      <c r="H35" s="6">
        <f t="shared" si="6"/>
        <v>0</v>
      </c>
      <c r="I35" s="8">
        <f t="shared" si="7"/>
        <v>0</v>
      </c>
      <c r="J35" s="11" t="e">
        <f t="shared" si="0"/>
        <v>#N/A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6">
        <f t="shared" si="8"/>
        <v>0</v>
      </c>
      <c r="Z35" s="8">
        <f t="shared" si="9"/>
        <v>0</v>
      </c>
      <c r="AA35" s="11" t="e">
        <f t="shared" si="1"/>
        <v>#N/A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6">
        <f t="shared" si="10"/>
        <v>0</v>
      </c>
      <c r="AN35" s="8">
        <f t="shared" si="11"/>
        <v>0</v>
      </c>
      <c r="AO35" s="11" t="e">
        <f t="shared" si="2"/>
        <v>#N/A</v>
      </c>
      <c r="AP35" s="7">
        <f t="shared" si="14"/>
        <v>0</v>
      </c>
      <c r="AQ35" s="9">
        <f t="shared" si="15"/>
        <v>0</v>
      </c>
      <c r="AR35" s="11" t="e">
        <f t="shared" si="16"/>
        <v>#N/A</v>
      </c>
    </row>
    <row r="36" spans="2:44">
      <c r="B36" s="1">
        <v>28</v>
      </c>
      <c r="C36" s="1"/>
      <c r="D36" s="1">
        <v>0</v>
      </c>
      <c r="E36" s="1">
        <v>0</v>
      </c>
      <c r="F36" s="1">
        <v>0</v>
      </c>
      <c r="G36" s="1">
        <v>0</v>
      </c>
      <c r="H36" s="6">
        <f t="shared" si="6"/>
        <v>0</v>
      </c>
      <c r="I36" s="8">
        <f t="shared" si="7"/>
        <v>0</v>
      </c>
      <c r="J36" s="11" t="e">
        <f t="shared" si="0"/>
        <v>#N/A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6">
        <f t="shared" si="8"/>
        <v>0</v>
      </c>
      <c r="Z36" s="8">
        <f t="shared" si="9"/>
        <v>0</v>
      </c>
      <c r="AA36" s="11" t="e">
        <f t="shared" si="1"/>
        <v>#N/A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6">
        <f t="shared" si="10"/>
        <v>0</v>
      </c>
      <c r="AN36" s="8">
        <f t="shared" si="11"/>
        <v>0</v>
      </c>
      <c r="AO36" s="11" t="e">
        <f t="shared" si="2"/>
        <v>#N/A</v>
      </c>
      <c r="AP36" s="7">
        <f t="shared" si="14"/>
        <v>0</v>
      </c>
      <c r="AQ36" s="9">
        <f t="shared" si="15"/>
        <v>0</v>
      </c>
      <c r="AR36" s="11" t="e">
        <f t="shared" si="16"/>
        <v>#N/A</v>
      </c>
    </row>
    <row r="37" spans="2:44">
      <c r="B37" s="1">
        <v>29</v>
      </c>
      <c r="C37" s="1"/>
      <c r="D37" s="1">
        <v>0</v>
      </c>
      <c r="E37" s="1">
        <v>0</v>
      </c>
      <c r="F37" s="1">
        <v>0</v>
      </c>
      <c r="G37" s="1">
        <v>0</v>
      </c>
      <c r="H37" s="6">
        <f t="shared" si="6"/>
        <v>0</v>
      </c>
      <c r="I37" s="8">
        <f t="shared" si="7"/>
        <v>0</v>
      </c>
      <c r="J37" s="11" t="e">
        <f t="shared" si="0"/>
        <v>#N/A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6">
        <f t="shared" si="8"/>
        <v>0</v>
      </c>
      <c r="Z37" s="8">
        <f t="shared" si="9"/>
        <v>0</v>
      </c>
      <c r="AA37" s="11" t="e">
        <f t="shared" si="1"/>
        <v>#N/A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6">
        <f t="shared" si="10"/>
        <v>0</v>
      </c>
      <c r="AN37" s="8">
        <f t="shared" si="11"/>
        <v>0</v>
      </c>
      <c r="AO37" s="11" t="e">
        <f t="shared" si="2"/>
        <v>#N/A</v>
      </c>
      <c r="AP37" s="7">
        <f t="shared" si="14"/>
        <v>0</v>
      </c>
      <c r="AQ37" s="9">
        <f t="shared" si="15"/>
        <v>0</v>
      </c>
      <c r="AR37" s="11" t="e">
        <f t="shared" si="16"/>
        <v>#N/A</v>
      </c>
    </row>
    <row r="38" spans="2:44">
      <c r="B38" s="1">
        <v>30</v>
      </c>
      <c r="C38" s="1"/>
      <c r="D38" s="1">
        <v>0</v>
      </c>
      <c r="E38" s="1">
        <v>0</v>
      </c>
      <c r="F38" s="1">
        <v>0</v>
      </c>
      <c r="G38" s="1">
        <v>0</v>
      </c>
      <c r="H38" s="6">
        <f t="shared" si="6"/>
        <v>0</v>
      </c>
      <c r="I38" s="8">
        <f t="shared" si="7"/>
        <v>0</v>
      </c>
      <c r="J38" s="11" t="e">
        <f t="shared" si="0"/>
        <v>#N/A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6">
        <f t="shared" si="8"/>
        <v>0</v>
      </c>
      <c r="Z38" s="8">
        <f t="shared" si="9"/>
        <v>0</v>
      </c>
      <c r="AA38" s="11" t="e">
        <f t="shared" si="1"/>
        <v>#N/A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6">
        <f t="shared" si="10"/>
        <v>0</v>
      </c>
      <c r="AN38" s="8">
        <f t="shared" si="11"/>
        <v>0</v>
      </c>
      <c r="AO38" s="11" t="e">
        <f t="shared" si="2"/>
        <v>#N/A</v>
      </c>
      <c r="AP38" s="7">
        <f t="shared" si="14"/>
        <v>0</v>
      </c>
      <c r="AQ38" s="9">
        <f t="shared" si="15"/>
        <v>0</v>
      </c>
      <c r="AR38" s="11" t="e">
        <f t="shared" si="16"/>
        <v>#N/A</v>
      </c>
    </row>
    <row r="39" spans="2:44">
      <c r="B39" s="41"/>
      <c r="C39" s="41"/>
      <c r="D39" s="37"/>
      <c r="E39" s="38"/>
      <c r="F39" s="38"/>
      <c r="G39" s="38"/>
      <c r="H39" s="39"/>
      <c r="I39" s="1" t="s">
        <v>16</v>
      </c>
      <c r="J39" s="16" t="s">
        <v>12</v>
      </c>
      <c r="K39" s="37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9"/>
      <c r="Z39" s="1" t="s">
        <v>16</v>
      </c>
      <c r="AA39" s="16" t="s">
        <v>12</v>
      </c>
      <c r="AB39" s="37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9"/>
      <c r="AN39" s="1" t="s">
        <v>16</v>
      </c>
      <c r="AO39" s="16" t="s">
        <v>12</v>
      </c>
      <c r="AP39" s="2"/>
      <c r="AQ39" s="2"/>
      <c r="AR39" s="2"/>
    </row>
    <row r="40" spans="2:44">
      <c r="B40" s="42"/>
      <c r="C40" s="42"/>
      <c r="D40" s="37" t="s">
        <v>20</v>
      </c>
      <c r="E40" s="38"/>
      <c r="F40" s="38"/>
      <c r="G40" s="38"/>
      <c r="H40" s="39"/>
      <c r="I40" s="15">
        <f>COUNTA(C9:C38)</f>
        <v>0</v>
      </c>
      <c r="J40" s="15">
        <v>100</v>
      </c>
      <c r="K40" s="37" t="s">
        <v>20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15">
        <f>COUNTA(C9:C38)</f>
        <v>0</v>
      </c>
      <c r="AA40" s="15">
        <v>100</v>
      </c>
      <c r="AB40" s="37" t="s">
        <v>20</v>
      </c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9"/>
      <c r="AN40" s="15">
        <f>COUNTA(C9:C38)</f>
        <v>0</v>
      </c>
      <c r="AO40" s="15">
        <v>100</v>
      </c>
      <c r="AP40" s="2"/>
      <c r="AQ40" s="2"/>
      <c r="AR40" s="2"/>
    </row>
    <row r="41" spans="2:44">
      <c r="B41" s="42"/>
      <c r="C41" s="42"/>
      <c r="D41" s="37" t="s">
        <v>25</v>
      </c>
      <c r="E41" s="38"/>
      <c r="F41" s="38"/>
      <c r="G41" s="38"/>
      <c r="H41" s="39"/>
      <c r="I41" s="10">
        <f>COUNTIF(J9:J38,"І ур")</f>
        <v>1</v>
      </c>
      <c r="J41" s="4" t="e">
        <f>(I41/I40)*100</f>
        <v>#DIV/0!</v>
      </c>
      <c r="K41" s="37" t="s">
        <v>25</v>
      </c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9"/>
      <c r="Z41" s="10">
        <f>COUNTIF(AA9:AA38,"І ур")</f>
        <v>1</v>
      </c>
      <c r="AA41" s="4" t="e">
        <f>(Z41/Z40)*100</f>
        <v>#DIV/0!</v>
      </c>
      <c r="AB41" s="37" t="s">
        <v>25</v>
      </c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9"/>
      <c r="AN41" s="10">
        <f>COUNTIF(AO9:AO38,"І ур")</f>
        <v>1</v>
      </c>
      <c r="AO41" s="4" t="e">
        <f>(AN41/AN40)*100</f>
        <v>#DIV/0!</v>
      </c>
      <c r="AP41" s="2"/>
      <c r="AQ41" s="2"/>
      <c r="AR41" s="2"/>
    </row>
    <row r="42" spans="2:44">
      <c r="B42" s="42"/>
      <c r="C42" s="42"/>
      <c r="D42" s="37" t="s">
        <v>26</v>
      </c>
      <c r="E42" s="38"/>
      <c r="F42" s="38"/>
      <c r="G42" s="38"/>
      <c r="H42" s="39"/>
      <c r="I42" s="10">
        <f>COUNTIF(J9:J38,"ІІ ур")</f>
        <v>1</v>
      </c>
      <c r="J42" s="4" t="e">
        <f>(I42/I40)*100</f>
        <v>#DIV/0!</v>
      </c>
      <c r="K42" s="37" t="s">
        <v>26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9"/>
      <c r="Z42" s="10">
        <f>COUNTIF(AA9:AA38,"ІІ ур")</f>
        <v>1</v>
      </c>
      <c r="AA42" s="4" t="e">
        <f>(Z42/Z40)*100</f>
        <v>#DIV/0!</v>
      </c>
      <c r="AB42" s="37" t="s">
        <v>26</v>
      </c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9"/>
      <c r="AN42" s="10">
        <f>COUNTIF(AO9:AO38,"ІІ ур")</f>
        <v>1</v>
      </c>
      <c r="AO42" s="4" t="e">
        <f>(AN42/AN40)*100</f>
        <v>#DIV/0!</v>
      </c>
      <c r="AP42" s="2"/>
      <c r="AQ42" s="2"/>
      <c r="AR42" s="2"/>
    </row>
    <row r="43" spans="2:44">
      <c r="B43" s="42"/>
      <c r="C43" s="42"/>
      <c r="D43" s="37" t="s">
        <v>27</v>
      </c>
      <c r="E43" s="38"/>
      <c r="F43" s="38"/>
      <c r="G43" s="38"/>
      <c r="H43" s="39"/>
      <c r="I43" s="10">
        <f>COUNTIF(J9:J38,"ІІІ ур")</f>
        <v>1</v>
      </c>
      <c r="J43" s="4" t="e">
        <f>(I43/I40)*100</f>
        <v>#DIV/0!</v>
      </c>
      <c r="K43" s="37" t="s">
        <v>27</v>
      </c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9"/>
      <c r="Z43" s="10">
        <f>COUNTIF(AA9:AA38,"ІІІ ур")</f>
        <v>1</v>
      </c>
      <c r="AA43" s="4" t="e">
        <f>(Z43/Z40)*100</f>
        <v>#DIV/0!</v>
      </c>
      <c r="AB43" s="37" t="s">
        <v>27</v>
      </c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9"/>
      <c r="AN43" s="10">
        <f>COUNTIF(AO9:AO38,"ІІІ ур")</f>
        <v>1</v>
      </c>
      <c r="AO43" s="4" t="e">
        <f>(AN43/AN40)*100</f>
        <v>#DIV/0!</v>
      </c>
      <c r="AP43" s="2"/>
      <c r="AQ43" s="2"/>
      <c r="AR43" s="2"/>
    </row>
    <row r="44" spans="2:44">
      <c r="B44" s="42"/>
      <c r="C44" s="42"/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60"/>
      <c r="AQ44" s="3" t="s">
        <v>11</v>
      </c>
      <c r="AR44" s="3" t="s">
        <v>12</v>
      </c>
    </row>
    <row r="45" spans="2:44">
      <c r="B45" s="42"/>
      <c r="C45" s="42"/>
      <c r="D45" s="44" t="s">
        <v>21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6"/>
      <c r="AQ45" s="15">
        <f>COUNTA(C9:C38)</f>
        <v>0</v>
      </c>
      <c r="AR45" s="15">
        <v>100</v>
      </c>
    </row>
    <row r="46" spans="2:44">
      <c r="B46" s="42"/>
      <c r="C46" s="42"/>
      <c r="D46" s="35" t="s">
        <v>22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10">
        <f>COUNTIF(AR9:AR38,"І ур")</f>
        <v>1</v>
      </c>
      <c r="AR46" s="4" t="e">
        <f>(AQ46/AQ45)*100</f>
        <v>#DIV/0!</v>
      </c>
    </row>
    <row r="47" spans="2:44">
      <c r="B47" s="42"/>
      <c r="C47" s="42"/>
      <c r="D47" s="35" t="s">
        <v>24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10">
        <f>COUNTIF(AR9:AR38,"ІІ ур")</f>
        <v>1</v>
      </c>
      <c r="AR47" s="4" t="e">
        <f>(AQ47/AQ45)*100</f>
        <v>#DIV/0!</v>
      </c>
    </row>
    <row r="48" spans="2:44">
      <c r="B48" s="43"/>
      <c r="C48" s="43"/>
      <c r="D48" s="35" t="s">
        <v>23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10">
        <f>COUNTIF(AR9:AR38,"ІІІ ур")</f>
        <v>1</v>
      </c>
      <c r="AR48" s="4" t="e">
        <f>(AQ48/AQ45)*100</f>
        <v>#DIV/0!</v>
      </c>
    </row>
    <row r="100" spans="10:11">
      <c r="J100" s="5">
        <v>1</v>
      </c>
      <c r="K100" s="5" t="s">
        <v>28</v>
      </c>
    </row>
    <row r="101" spans="10:11">
      <c r="J101" s="5">
        <v>1.6</v>
      </c>
      <c r="K101" s="5" t="s">
        <v>29</v>
      </c>
    </row>
    <row r="102" spans="10:11">
      <c r="J102" s="5">
        <v>2.6</v>
      </c>
      <c r="K102" s="5" t="s">
        <v>30</v>
      </c>
    </row>
  </sheetData>
  <mergeCells count="43">
    <mergeCell ref="AB43:AM43"/>
    <mergeCell ref="D42:H42"/>
    <mergeCell ref="D43:H43"/>
    <mergeCell ref="K41:Y41"/>
    <mergeCell ref="K42:Y42"/>
    <mergeCell ref="K43:Y43"/>
    <mergeCell ref="J7:J8"/>
    <mergeCell ref="Y7:Y8"/>
    <mergeCell ref="Z7:Z8"/>
    <mergeCell ref="AA7:AA8"/>
    <mergeCell ref="AN7:AN8"/>
    <mergeCell ref="D44:AP44"/>
    <mergeCell ref="D46:AP46"/>
    <mergeCell ref="D47:AP47"/>
    <mergeCell ref="D48:AP48"/>
    <mergeCell ref="B39:B48"/>
    <mergeCell ref="C39:C48"/>
    <mergeCell ref="D45:AP45"/>
    <mergeCell ref="D39:H39"/>
    <mergeCell ref="D40:H40"/>
    <mergeCell ref="K39:Y39"/>
    <mergeCell ref="K40:Y40"/>
    <mergeCell ref="AB39:AM39"/>
    <mergeCell ref="AB40:AM40"/>
    <mergeCell ref="D41:H41"/>
    <mergeCell ref="AB41:AM41"/>
    <mergeCell ref="AB42:AM42"/>
    <mergeCell ref="A2:AS2"/>
    <mergeCell ref="A3:AS3"/>
    <mergeCell ref="A4:AS4"/>
    <mergeCell ref="B6:AR6"/>
    <mergeCell ref="B7:B8"/>
    <mergeCell ref="C7:C8"/>
    <mergeCell ref="D7:G7"/>
    <mergeCell ref="K7:X7"/>
    <mergeCell ref="AB7:AL7"/>
    <mergeCell ref="AM7:AM8"/>
    <mergeCell ref="AP7:AP8"/>
    <mergeCell ref="AQ7:AQ8"/>
    <mergeCell ref="AR7:AR8"/>
    <mergeCell ref="H7:H8"/>
    <mergeCell ref="I7:I8"/>
    <mergeCell ref="AO7:A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4-5 старт</vt:lpstr>
      <vt:lpstr>4-5 промежуток</vt:lpstr>
      <vt:lpstr>4-5 итог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2009-01-01T09:23:12Z</dcterms:modified>
</cp:coreProperties>
</file>