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" yWindow="15" windowWidth="9945" windowHeight="7950"/>
  </bookViews>
  <sheets>
    <sheet name="5-6 итог" sheetId="9" r:id="rId1"/>
  </sheets>
  <calcPr calcId="124519"/>
</workbook>
</file>

<file path=xl/calcChain.xml><?xml version="1.0" encoding="utf-8"?>
<calcChain xmlns="http://schemas.openxmlformats.org/spreadsheetml/2006/main">
  <c r="AC41" i="9"/>
  <c r="AC42"/>
  <c r="L23"/>
  <c r="M23" s="1"/>
  <c r="AC38"/>
  <c r="AB38"/>
  <c r="AA38"/>
  <c r="T38"/>
  <c r="U38" s="1"/>
  <c r="S38"/>
  <c r="M38"/>
  <c r="L38"/>
  <c r="K38"/>
  <c r="AD38" s="1"/>
  <c r="AE38" s="1"/>
  <c r="AF38" s="1"/>
  <c r="AC37"/>
  <c r="AB37"/>
  <c r="AA37"/>
  <c r="T37"/>
  <c r="U37" s="1"/>
  <c r="S37"/>
  <c r="M37"/>
  <c r="L37"/>
  <c r="K37"/>
  <c r="AD37" s="1"/>
  <c r="AE37" s="1"/>
  <c r="AF37" s="1"/>
  <c r="AC36"/>
  <c r="AB36"/>
  <c r="AA36"/>
  <c r="T36"/>
  <c r="U36" s="1"/>
  <c r="S36"/>
  <c r="M36"/>
  <c r="L36"/>
  <c r="K36"/>
  <c r="AD36" s="1"/>
  <c r="AE36" s="1"/>
  <c r="AF36" s="1"/>
  <c r="AC35"/>
  <c r="AB35"/>
  <c r="AA35"/>
  <c r="T35"/>
  <c r="U35" s="1"/>
  <c r="S35"/>
  <c r="M35"/>
  <c r="L35"/>
  <c r="K35"/>
  <c r="AD35" s="1"/>
  <c r="AE35" s="1"/>
  <c r="AF35" s="1"/>
  <c r="AC34"/>
  <c r="AB34"/>
  <c r="AA34"/>
  <c r="T34"/>
  <c r="U34" s="1"/>
  <c r="S34"/>
  <c r="M34"/>
  <c r="L34"/>
  <c r="K34"/>
  <c r="AD34" s="1"/>
  <c r="AE34" s="1"/>
  <c r="AF34" s="1"/>
  <c r="AC33"/>
  <c r="AB33"/>
  <c r="AA33"/>
  <c r="T33"/>
  <c r="U33" s="1"/>
  <c r="S33"/>
  <c r="M33"/>
  <c r="L33"/>
  <c r="K33"/>
  <c r="AD33" s="1"/>
  <c r="AE33" s="1"/>
  <c r="AF33" s="1"/>
  <c r="AC32"/>
  <c r="AB32"/>
  <c r="AA32"/>
  <c r="T32"/>
  <c r="U32" s="1"/>
  <c r="S32"/>
  <c r="M32"/>
  <c r="L32"/>
  <c r="K32"/>
  <c r="AD32" s="1"/>
  <c r="AE32" s="1"/>
  <c r="AF32" s="1"/>
  <c r="AC31"/>
  <c r="AB31"/>
  <c r="AA31"/>
  <c r="T31"/>
  <c r="U31" s="1"/>
  <c r="S31"/>
  <c r="M31"/>
  <c r="L31"/>
  <c r="K31"/>
  <c r="AD31" s="1"/>
  <c r="AE31" s="1"/>
  <c r="AF31" s="1"/>
  <c r="AC30"/>
  <c r="AB30"/>
  <c r="AA30"/>
  <c r="T30"/>
  <c r="U30" s="1"/>
  <c r="S30"/>
  <c r="M30"/>
  <c r="L30"/>
  <c r="K30"/>
  <c r="AD30" s="1"/>
  <c r="AE30" s="1"/>
  <c r="AF30" s="1"/>
  <c r="AC29"/>
  <c r="AB29"/>
  <c r="AA29"/>
  <c r="T29"/>
  <c r="U29" s="1"/>
  <c r="S29"/>
  <c r="M29"/>
  <c r="L29"/>
  <c r="K29"/>
  <c r="AD29" s="1"/>
  <c r="AE29" s="1"/>
  <c r="AF29" s="1"/>
  <c r="AC28"/>
  <c r="AB28"/>
  <c r="AA28"/>
  <c r="T28"/>
  <c r="U28" s="1"/>
  <c r="S28"/>
  <c r="M28"/>
  <c r="L28"/>
  <c r="K28"/>
  <c r="AD28" s="1"/>
  <c r="AE28" s="1"/>
  <c r="AF28" s="1"/>
  <c r="AC27"/>
  <c r="AB27"/>
  <c r="AA27"/>
  <c r="T27"/>
  <c r="U27" s="1"/>
  <c r="S27"/>
  <c r="M27"/>
  <c r="L27"/>
  <c r="K27"/>
  <c r="AD27" s="1"/>
  <c r="AE27" s="1"/>
  <c r="AF27" s="1"/>
  <c r="AC26"/>
  <c r="AB26"/>
  <c r="AA26"/>
  <c r="T26"/>
  <c r="U26" s="1"/>
  <c r="S26"/>
  <c r="M26"/>
  <c r="L26"/>
  <c r="K26"/>
  <c r="AD26" s="1"/>
  <c r="AE26" s="1"/>
  <c r="AF26" s="1"/>
  <c r="AC25"/>
  <c r="AB25"/>
  <c r="AA25"/>
  <c r="T25"/>
  <c r="U25" s="1"/>
  <c r="S25"/>
  <c r="M25"/>
  <c r="L25"/>
  <c r="K25"/>
  <c r="AD25" s="1"/>
  <c r="AE25" s="1"/>
  <c r="AF25" s="1"/>
  <c r="AC24"/>
  <c r="AB24"/>
  <c r="AA24"/>
  <c r="T24"/>
  <c r="U24" s="1"/>
  <c r="S24"/>
  <c r="M24"/>
  <c r="L24"/>
  <c r="K24"/>
  <c r="AD24" s="1"/>
  <c r="AE24" s="1"/>
  <c r="AF24" s="1"/>
  <c r="AC23"/>
  <c r="AB23"/>
  <c r="AA23"/>
  <c r="T23"/>
  <c r="U23" s="1"/>
  <c r="S23"/>
  <c r="K23"/>
  <c r="AD23" s="1"/>
  <c r="AE23" s="1"/>
  <c r="AF23" s="1"/>
  <c r="AB22"/>
  <c r="AC22" s="1"/>
  <c r="AA22"/>
  <c r="T22"/>
  <c r="U22" s="1"/>
  <c r="S22"/>
  <c r="L22"/>
  <c r="M22" s="1"/>
  <c r="K22"/>
  <c r="AD22" s="1"/>
  <c r="AE22" s="1"/>
  <c r="AF22" s="1"/>
  <c r="AC21"/>
  <c r="AB21"/>
  <c r="AA21"/>
  <c r="T21"/>
  <c r="U21" s="1"/>
  <c r="S21"/>
  <c r="L21"/>
  <c r="M21" s="1"/>
  <c r="K21"/>
  <c r="AD21" s="1"/>
  <c r="AE21" s="1"/>
  <c r="AF21" s="1"/>
  <c r="AC20"/>
  <c r="AB20"/>
  <c r="AA20"/>
  <c r="T20"/>
  <c r="U20" s="1"/>
  <c r="S20"/>
  <c r="L20"/>
  <c r="M20" s="1"/>
  <c r="K20"/>
  <c r="AD20" s="1"/>
  <c r="AE20" s="1"/>
  <c r="AF20" s="1"/>
  <c r="AC19"/>
  <c r="AB19"/>
  <c r="AA19"/>
  <c r="T19"/>
  <c r="U19" s="1"/>
  <c r="S19"/>
  <c r="L19"/>
  <c r="M19" s="1"/>
  <c r="K19"/>
  <c r="AD19" s="1"/>
  <c r="AE19" s="1"/>
  <c r="AF19" s="1"/>
  <c r="AC18"/>
  <c r="AB18"/>
  <c r="AA18"/>
  <c r="T18"/>
  <c r="U18" s="1"/>
  <c r="S18"/>
  <c r="M18"/>
  <c r="L18"/>
  <c r="K18"/>
  <c r="AD18" s="1"/>
  <c r="AE18" s="1"/>
  <c r="AF18" s="1"/>
  <c r="AB17"/>
  <c r="AC17" s="1"/>
  <c r="AA17"/>
  <c r="T17"/>
  <c r="U17" s="1"/>
  <c r="S17"/>
  <c r="L17"/>
  <c r="M17" s="1"/>
  <c r="K17"/>
  <c r="AD17" s="1"/>
  <c r="AE17" s="1"/>
  <c r="AF17" s="1"/>
  <c r="AC16"/>
  <c r="AB16"/>
  <c r="AA16"/>
  <c r="T16"/>
  <c r="U16" s="1"/>
  <c r="S16"/>
  <c r="M16"/>
  <c r="L16"/>
  <c r="K16"/>
  <c r="AD16" s="1"/>
  <c r="AE16" s="1"/>
  <c r="AF16" s="1"/>
  <c r="AC15"/>
  <c r="AB15"/>
  <c r="AA15"/>
  <c r="T15"/>
  <c r="U15" s="1"/>
  <c r="S15"/>
  <c r="M15"/>
  <c r="L15"/>
  <c r="K15"/>
  <c r="AD15" s="1"/>
  <c r="AE15" s="1"/>
  <c r="AF15" s="1"/>
  <c r="AC14"/>
  <c r="AB14"/>
  <c r="AA14"/>
  <c r="T14"/>
  <c r="U14" s="1"/>
  <c r="S14"/>
  <c r="M14"/>
  <c r="L14"/>
  <c r="K14"/>
  <c r="AD14" s="1"/>
  <c r="AE14" s="1"/>
  <c r="AF14" s="1"/>
  <c r="AC13"/>
  <c r="AB13"/>
  <c r="AA13"/>
  <c r="T13"/>
  <c r="U13" s="1"/>
  <c r="S13"/>
  <c r="M13"/>
  <c r="L13"/>
  <c r="K13"/>
  <c r="AD13" s="1"/>
  <c r="AE13" s="1"/>
  <c r="AF13" s="1"/>
  <c r="AC12"/>
  <c r="AB12"/>
  <c r="AA12"/>
  <c r="T12"/>
  <c r="U12" s="1"/>
  <c r="S12"/>
  <c r="M12"/>
  <c r="L12"/>
  <c r="K12"/>
  <c r="AD12" s="1"/>
  <c r="AE12" s="1"/>
  <c r="AF12" s="1"/>
  <c r="AC11"/>
  <c r="AB11"/>
  <c r="AA11"/>
  <c r="T11"/>
  <c r="U11" s="1"/>
  <c r="S11"/>
  <c r="M11"/>
  <c r="L11"/>
  <c r="K11"/>
  <c r="AD11" s="1"/>
  <c r="AE11" s="1"/>
  <c r="AF11" s="1"/>
  <c r="AC10"/>
  <c r="AB10"/>
  <c r="AA10"/>
  <c r="T10"/>
  <c r="U10" s="1"/>
  <c r="S10"/>
  <c r="M10"/>
  <c r="L10"/>
  <c r="K10"/>
  <c r="AD10" s="1"/>
  <c r="AE10" s="1"/>
  <c r="AF10" s="1"/>
  <c r="AC9"/>
  <c r="AB9"/>
  <c r="AA9"/>
  <c r="T9"/>
  <c r="U9" s="1"/>
  <c r="S9"/>
  <c r="M9"/>
  <c r="L9"/>
  <c r="K9"/>
  <c r="AD9" s="1"/>
  <c r="AE9" s="1"/>
  <c r="AF9" s="1"/>
  <c r="AF48"/>
  <c r="AF47"/>
  <c r="AF46"/>
  <c r="AC43"/>
  <c r="U43"/>
  <c r="M43"/>
  <c r="U42"/>
  <c r="M42"/>
  <c r="U41"/>
  <c r="M41"/>
</calcChain>
</file>

<file path=xl/sharedStrings.xml><?xml version="1.0" encoding="utf-8"?>
<sst xmlns="http://schemas.openxmlformats.org/spreadsheetml/2006/main" count="80" uniqueCount="60">
  <si>
    <t xml:space="preserve">Лист наблюдения  </t>
  </si>
  <si>
    <t>Образовательная область "Познание"</t>
  </si>
  <si>
    <t>№</t>
  </si>
  <si>
    <t>Ф.И.ребенка</t>
  </si>
  <si>
    <t>Конструирование</t>
  </si>
  <si>
    <t>Естествознание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</si>
  <si>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</si>
  <si>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</si>
  <si>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</si>
  <si>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</si>
  <si>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Формирование элементарных математических представлений</t>
  </si>
  <si>
    <t>общее</t>
  </si>
  <si>
    <t>средний</t>
  </si>
  <si>
    <t>к-во</t>
  </si>
  <si>
    <t>уровень</t>
  </si>
  <si>
    <t>І ур</t>
  </si>
  <si>
    <t>ІІ ур</t>
  </si>
  <si>
    <t>ІІІ ур</t>
  </si>
  <si>
    <t>Всего детей</t>
  </si>
  <si>
    <t>А (всего детей)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</si>
  <si>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</si>
  <si>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</si>
  <si>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</si>
  <si>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</si>
  <si>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</si>
  <si>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</si>
  <si>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5-6-П.1 умеет выделять составные части множества;</t>
  </si>
  <si>
    <t>5-6-П.2 знает числа и цифры в пределах 10 и считает в прямом и обратном порядке;</t>
  </si>
  <si>
    <t>5-6-П.3 решает простейшие примеры и задачи; использует в речи математические термины, отражающие отношения между предметами по количеству и величине;</t>
  </si>
  <si>
    <t>5-6-П.4 знает и различает геометрические фигуры и тела;</t>
  </si>
  <si>
    <t>5-6-П.5 ориентируется в пространстве и на листе бумаги;</t>
  </si>
  <si>
    <t>5-6-П.6 называет дни недели, месяцы года;</t>
  </si>
  <si>
    <t>5-6-П.7 определяет по весу предметы, знает, что вес предметы не зависят от его размера.</t>
  </si>
  <si>
    <t>5-6-П.8 конструирует из бросового и природного материала;</t>
  </si>
  <si>
    <t>5-6-П.9 конструирует по условию, замыслу;</t>
  </si>
  <si>
    <t>5-6-П.10 работает коллективно;</t>
  </si>
  <si>
    <t>5-6-П.11 преобразовывает плоскостные бумажные формы в объемные;</t>
  </si>
  <si>
    <t>5-6-П.12 соблюдает порядок на рабочем месте.</t>
  </si>
  <si>
    <t>5-6-П.13 умеет экспериментировать со знакомыми материалами, устанавливать причинно-следственные связи;</t>
  </si>
  <si>
    <t>5-6-П.14 умеет различать и называть перелетных и зимующих птиц, знает о пользе птиц;</t>
  </si>
  <si>
    <t>5-6-П.15 называет и различает по характерным признакам животных и их детенышей, обитающих на территории Казахстана;</t>
  </si>
  <si>
    <t>5-6-П.16 называет животных, находящихся под угрозой исчезновения и занесенных в "Красную книгу";</t>
  </si>
  <si>
    <t>5-6-П.17 умеет устанавливать причинно-следственные зависимости взаимодействия человека с природой.</t>
  </si>
  <si>
    <t>Алмас Ардак</t>
  </si>
  <si>
    <t>Ахмет Нурислам</t>
  </si>
  <si>
    <t>Әмірхан Сымбат</t>
  </si>
  <si>
    <t>Кусаинов Искандер</t>
  </si>
  <si>
    <t>Ланаметс Арина</t>
  </si>
  <si>
    <t>Реш Радмир</t>
  </si>
  <si>
    <t>Ищенко Иван</t>
  </si>
  <si>
    <t>Жалғасбай Әсемай</t>
  </si>
  <si>
    <t>Арыстангалиева А</t>
  </si>
  <si>
    <t>Буртебаев Осман</t>
  </si>
  <si>
    <t>Саитов Имран</t>
  </si>
  <si>
    <t>Шабельникова У</t>
  </si>
  <si>
    <t>Ядрихинский В</t>
  </si>
  <si>
    <t>Шарипова А</t>
  </si>
  <si>
    <t>Айса Ансар</t>
  </si>
  <si>
    <t xml:space="preserve">результатов диагностики итогового контроля в группе предшкольной подготовки (от 5 лет) </t>
  </si>
  <si>
    <t>Учебный год: 2020-2021____________       Группа:8 улыбка_____________________     Дата проведения:май 10-15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</si>
</sst>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107"/>
  <sheetViews>
    <sheetView tabSelected="1" zoomScale="80" zoomScaleNormal="80" workbookViewId="0">
      <selection activeCell="A4" sqref="A4:AG4"/>
    </sheetView>
  </sheetViews>
  <sheetFormatPr defaultRowHeight="15"/>
  <cols>
    <col min="2" max="2" width="4.7109375" customWidth="1"/>
    <col min="3" max="3" width="34.28515625" customWidth="1"/>
    <col min="4" max="4" width="6.5703125" customWidth="1"/>
    <col min="5" max="5" width="8.5703125" customWidth="1"/>
    <col min="6" max="6" width="14.42578125" customWidth="1"/>
    <col min="7" max="7" width="5.7109375" customWidth="1"/>
    <col min="8" max="8" width="6.140625" customWidth="1"/>
    <col min="9" max="9" width="6" customWidth="1"/>
    <col min="10" max="10" width="10.140625" customWidth="1"/>
    <col min="11" max="12" width="4.7109375" customWidth="1"/>
    <col min="13" max="13" width="9.7109375" customWidth="1"/>
    <col min="14" max="14" width="8.28515625" customWidth="1"/>
    <col min="15" max="15" width="5.85546875" customWidth="1"/>
    <col min="16" max="16" width="4.28515625" customWidth="1"/>
    <col min="17" max="17" width="6" customWidth="1"/>
    <col min="18" max="18" width="7.42578125" customWidth="1"/>
    <col min="19" max="20" width="4.7109375" customWidth="1"/>
    <col min="21" max="21" width="10.140625" customWidth="1"/>
    <col min="22" max="22" width="8.5703125" customWidth="1"/>
    <col min="23" max="23" width="9.28515625" customWidth="1"/>
    <col min="24" max="24" width="11.7109375" customWidth="1"/>
    <col min="25" max="25" width="7.7109375" customWidth="1"/>
    <col min="26" max="26" width="9" customWidth="1"/>
    <col min="27" max="27" width="4.5703125" customWidth="1"/>
    <col min="28" max="28" width="5.85546875" customWidth="1"/>
    <col min="29" max="29" width="9" customWidth="1"/>
  </cols>
  <sheetData>
    <row r="2" spans="1:33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>
      <c r="A3" s="27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>
      <c r="A4" s="27" t="s">
        <v>59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6" spans="1:33">
      <c r="B6" s="28" t="s">
        <v>1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8"/>
      <c r="AE6" s="28"/>
      <c r="AF6" s="28"/>
    </row>
    <row r="7" spans="1:33" ht="67.5" customHeight="1">
      <c r="B7" s="30" t="s">
        <v>2</v>
      </c>
      <c r="C7" s="31" t="s">
        <v>3</v>
      </c>
      <c r="D7" s="32" t="s">
        <v>10</v>
      </c>
      <c r="E7" s="33"/>
      <c r="F7" s="33"/>
      <c r="G7" s="33"/>
      <c r="H7" s="33"/>
      <c r="I7" s="33"/>
      <c r="J7" s="34"/>
      <c r="K7" s="19" t="s">
        <v>11</v>
      </c>
      <c r="L7" s="17" t="s">
        <v>12</v>
      </c>
      <c r="M7" s="18" t="s">
        <v>14</v>
      </c>
      <c r="N7" s="35" t="s">
        <v>4</v>
      </c>
      <c r="O7" s="35"/>
      <c r="P7" s="35"/>
      <c r="Q7" s="35"/>
      <c r="R7" s="35"/>
      <c r="S7" s="19" t="s">
        <v>11</v>
      </c>
      <c r="T7" s="17" t="s">
        <v>12</v>
      </c>
      <c r="U7" s="18" t="s">
        <v>14</v>
      </c>
      <c r="V7" s="35" t="s">
        <v>5</v>
      </c>
      <c r="W7" s="35"/>
      <c r="X7" s="35"/>
      <c r="Y7" s="35"/>
      <c r="Z7" s="35"/>
      <c r="AA7" s="19" t="s">
        <v>11</v>
      </c>
      <c r="AB7" s="17" t="s">
        <v>12</v>
      </c>
      <c r="AC7" s="18" t="s">
        <v>14</v>
      </c>
      <c r="AD7" s="36" t="s">
        <v>6</v>
      </c>
      <c r="AE7" s="38" t="s">
        <v>7</v>
      </c>
      <c r="AF7" s="39" t="s">
        <v>8</v>
      </c>
    </row>
    <row r="8" spans="1:33" ht="225" customHeight="1">
      <c r="B8" s="30"/>
      <c r="C8" s="30"/>
      <c r="D8" s="12" t="s">
        <v>26</v>
      </c>
      <c r="E8" s="12" t="s">
        <v>27</v>
      </c>
      <c r="F8" s="12" t="s">
        <v>28</v>
      </c>
      <c r="G8" s="12" t="s">
        <v>29</v>
      </c>
      <c r="H8" s="12" t="s">
        <v>30</v>
      </c>
      <c r="I8" s="12" t="s">
        <v>31</v>
      </c>
      <c r="J8" s="12" t="s">
        <v>32</v>
      </c>
      <c r="K8" s="19"/>
      <c r="L8" s="17"/>
      <c r="M8" s="18"/>
      <c r="N8" s="12" t="s">
        <v>33</v>
      </c>
      <c r="O8" s="12" t="s">
        <v>34</v>
      </c>
      <c r="P8" s="12" t="s">
        <v>35</v>
      </c>
      <c r="Q8" s="12" t="s">
        <v>36</v>
      </c>
      <c r="R8" s="12" t="s">
        <v>37</v>
      </c>
      <c r="S8" s="19"/>
      <c r="T8" s="17"/>
      <c r="U8" s="18"/>
      <c r="V8" s="12" t="s">
        <v>38</v>
      </c>
      <c r="W8" s="12" t="s">
        <v>39</v>
      </c>
      <c r="X8" s="12" t="s">
        <v>40</v>
      </c>
      <c r="Y8" s="12" t="s">
        <v>41</v>
      </c>
      <c r="Z8" s="12" t="s">
        <v>42</v>
      </c>
      <c r="AA8" s="19"/>
      <c r="AB8" s="17"/>
      <c r="AC8" s="18"/>
      <c r="AD8" s="37"/>
      <c r="AE8" s="38"/>
      <c r="AF8" s="39"/>
    </row>
    <row r="9" spans="1:33">
      <c r="B9" s="1">
        <v>1</v>
      </c>
      <c r="C9" s="1" t="s">
        <v>43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4">
        <f>SUM(D9:J9)</f>
        <v>21</v>
      </c>
      <c r="L9" s="5">
        <f>AVERAGE(D9:J9)</f>
        <v>3</v>
      </c>
      <c r="M9" s="10" t="str">
        <f t="shared" ref="M9:M38" si="0">IF(D9="","",VLOOKUP(L9,$J$105:$K$107,2,TRUE))</f>
        <v>ІІІ ур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4">
        <f>SUM(N9:R9)</f>
        <v>15</v>
      </c>
      <c r="T9" s="5">
        <f>AVERAGE(N9:R9)</f>
        <v>3</v>
      </c>
      <c r="U9" s="10" t="str">
        <f t="shared" ref="U9:U38" si="1">IF(N9="","",VLOOKUP(T9,$J$105:$K$107,2,TRUE))</f>
        <v>ІІІ ур</v>
      </c>
      <c r="V9" s="1">
        <v>3</v>
      </c>
      <c r="W9" s="1">
        <v>3</v>
      </c>
      <c r="X9" s="1">
        <v>3</v>
      </c>
      <c r="Y9" s="1">
        <v>2</v>
      </c>
      <c r="Z9" s="1">
        <v>3</v>
      </c>
      <c r="AA9" s="4">
        <f>SUM(V9:Z9)</f>
        <v>14</v>
      </c>
      <c r="AB9" s="5">
        <f>AVERAGE(V9:Z9)</f>
        <v>2.8</v>
      </c>
      <c r="AC9" s="10" t="str">
        <f t="shared" ref="AC9:AC38" si="2">IF(V9="","",VLOOKUP(AB9,$J$105:$K$107,2,TRUE))</f>
        <v>ІІІ ур</v>
      </c>
      <c r="AD9" s="7">
        <f>K9+S9+AA9</f>
        <v>50</v>
      </c>
      <c r="AE9" s="6">
        <f>AD9/17</f>
        <v>2.9411764705882355</v>
      </c>
      <c r="AF9" s="10" t="str">
        <f t="shared" ref="AF9:AF38" si="3">IF(X9="","",VLOOKUP(AE9,$J$105:$K$107,2,TRUE))</f>
        <v>ІІІ ур</v>
      </c>
    </row>
    <row r="10" spans="1:33">
      <c r="B10" s="1">
        <v>2</v>
      </c>
      <c r="C10" s="1" t="s">
        <v>51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4">
        <f t="shared" ref="K10:K38" si="4">SUM(D10:J10)</f>
        <v>21</v>
      </c>
      <c r="L10" s="5">
        <f t="shared" ref="L10:L38" si="5">AVERAGE(D10:J10)</f>
        <v>3</v>
      </c>
      <c r="M10" s="10" t="str">
        <f t="shared" si="0"/>
        <v>ІІІ ур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4">
        <f t="shared" ref="S10:S38" si="6">SUM(N10:R10)</f>
        <v>15</v>
      </c>
      <c r="T10" s="5">
        <f t="shared" ref="T10:T38" si="7">AVERAGE(N10:R10)</f>
        <v>3</v>
      </c>
      <c r="U10" s="10" t="str">
        <f t="shared" si="1"/>
        <v>ІІІ ур</v>
      </c>
      <c r="V10" s="1">
        <v>3</v>
      </c>
      <c r="W10" s="1">
        <v>3</v>
      </c>
      <c r="X10" s="1">
        <v>3</v>
      </c>
      <c r="Y10" s="1">
        <v>2</v>
      </c>
      <c r="Z10" s="1">
        <v>3</v>
      </c>
      <c r="AA10" s="4">
        <f t="shared" ref="AA10:AA38" si="8">SUM(V10:Z10)</f>
        <v>14</v>
      </c>
      <c r="AB10" s="5">
        <f t="shared" ref="AB10:AB38" si="9">AVERAGE(V10:Z10)</f>
        <v>2.8</v>
      </c>
      <c r="AC10" s="10" t="str">
        <f t="shared" si="2"/>
        <v>ІІІ ур</v>
      </c>
      <c r="AD10" s="7">
        <f t="shared" ref="AD10:AD38" si="10">K10+S10+AA10</f>
        <v>50</v>
      </c>
      <c r="AE10" s="6">
        <f t="shared" ref="AE10:AE38" si="11">AD10/17</f>
        <v>2.9411764705882355</v>
      </c>
      <c r="AF10" s="10" t="str">
        <f t="shared" si="3"/>
        <v>ІІІ ур</v>
      </c>
    </row>
    <row r="11" spans="1:33">
      <c r="B11" s="1">
        <v>3</v>
      </c>
      <c r="C11" s="1" t="s">
        <v>44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4">
        <f t="shared" si="4"/>
        <v>21</v>
      </c>
      <c r="L11" s="5">
        <f t="shared" si="5"/>
        <v>3</v>
      </c>
      <c r="M11" s="10" t="str">
        <f t="shared" si="0"/>
        <v>ІІІ ур</v>
      </c>
      <c r="N11" s="1">
        <v>3</v>
      </c>
      <c r="O11" s="1">
        <v>3</v>
      </c>
      <c r="P11" s="1">
        <v>3</v>
      </c>
      <c r="Q11" s="1">
        <v>3</v>
      </c>
      <c r="R11" s="1">
        <v>3</v>
      </c>
      <c r="S11" s="4">
        <f t="shared" si="6"/>
        <v>15</v>
      </c>
      <c r="T11" s="5">
        <f t="shared" si="7"/>
        <v>3</v>
      </c>
      <c r="U11" s="10" t="str">
        <f t="shared" si="1"/>
        <v>ІІІ ур</v>
      </c>
      <c r="V11" s="1">
        <v>3</v>
      </c>
      <c r="W11" s="1">
        <v>3</v>
      </c>
      <c r="X11" s="1">
        <v>3</v>
      </c>
      <c r="Y11" s="1">
        <v>2</v>
      </c>
      <c r="Z11" s="1">
        <v>3</v>
      </c>
      <c r="AA11" s="4">
        <f t="shared" si="8"/>
        <v>14</v>
      </c>
      <c r="AB11" s="5">
        <f t="shared" si="9"/>
        <v>2.8</v>
      </c>
      <c r="AC11" s="10" t="str">
        <f t="shared" si="2"/>
        <v>ІІІ ур</v>
      </c>
      <c r="AD11" s="7">
        <f t="shared" si="10"/>
        <v>50</v>
      </c>
      <c r="AE11" s="6">
        <f t="shared" si="11"/>
        <v>2.9411764705882355</v>
      </c>
      <c r="AF11" s="10" t="str">
        <f t="shared" si="3"/>
        <v>ІІІ ур</v>
      </c>
    </row>
    <row r="12" spans="1:33">
      <c r="B12" s="1">
        <v>4</v>
      </c>
      <c r="C12" s="1" t="s">
        <v>45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4">
        <f t="shared" si="4"/>
        <v>21</v>
      </c>
      <c r="L12" s="5">
        <f t="shared" si="5"/>
        <v>3</v>
      </c>
      <c r="M12" s="10" t="str">
        <f t="shared" si="0"/>
        <v>ІІІ ур</v>
      </c>
      <c r="N12" s="1">
        <v>3</v>
      </c>
      <c r="O12" s="1">
        <v>3</v>
      </c>
      <c r="P12" s="1">
        <v>3</v>
      </c>
      <c r="Q12" s="1">
        <v>3</v>
      </c>
      <c r="R12" s="1">
        <v>3</v>
      </c>
      <c r="S12" s="4">
        <f t="shared" si="6"/>
        <v>15</v>
      </c>
      <c r="T12" s="5">
        <f t="shared" si="7"/>
        <v>3</v>
      </c>
      <c r="U12" s="10" t="str">
        <f t="shared" si="1"/>
        <v>ІІІ ур</v>
      </c>
      <c r="V12" s="1">
        <v>3</v>
      </c>
      <c r="W12" s="1">
        <v>3</v>
      </c>
      <c r="X12" s="1">
        <v>3</v>
      </c>
      <c r="Y12" s="1">
        <v>2</v>
      </c>
      <c r="Z12" s="1">
        <v>3</v>
      </c>
      <c r="AA12" s="4">
        <f t="shared" si="8"/>
        <v>14</v>
      </c>
      <c r="AB12" s="5">
        <f t="shared" si="9"/>
        <v>2.8</v>
      </c>
      <c r="AC12" s="10" t="str">
        <f t="shared" si="2"/>
        <v>ІІІ ур</v>
      </c>
      <c r="AD12" s="7">
        <f t="shared" si="10"/>
        <v>50</v>
      </c>
      <c r="AE12" s="6">
        <f t="shared" si="11"/>
        <v>2.9411764705882355</v>
      </c>
      <c r="AF12" s="10" t="str">
        <f t="shared" si="3"/>
        <v>ІІІ ур</v>
      </c>
    </row>
    <row r="13" spans="1:33">
      <c r="B13" s="1">
        <v>5</v>
      </c>
      <c r="C13" s="1" t="s">
        <v>52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4">
        <f t="shared" si="4"/>
        <v>21</v>
      </c>
      <c r="L13" s="5">
        <f t="shared" si="5"/>
        <v>3</v>
      </c>
      <c r="M13" s="10" t="str">
        <f t="shared" si="0"/>
        <v>ІІІ ур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4">
        <f t="shared" si="6"/>
        <v>15</v>
      </c>
      <c r="T13" s="5">
        <f t="shared" si="7"/>
        <v>3</v>
      </c>
      <c r="U13" s="10" t="str">
        <f t="shared" si="1"/>
        <v>ІІІ ур</v>
      </c>
      <c r="V13" s="1">
        <v>3</v>
      </c>
      <c r="W13" s="1">
        <v>3</v>
      </c>
      <c r="X13" s="1">
        <v>3</v>
      </c>
      <c r="Y13" s="1">
        <v>2</v>
      </c>
      <c r="Z13" s="1">
        <v>3</v>
      </c>
      <c r="AA13" s="4">
        <f t="shared" si="8"/>
        <v>14</v>
      </c>
      <c r="AB13" s="5">
        <f t="shared" si="9"/>
        <v>2.8</v>
      </c>
      <c r="AC13" s="10" t="str">
        <f t="shared" si="2"/>
        <v>ІІІ ур</v>
      </c>
      <c r="AD13" s="7">
        <f t="shared" si="10"/>
        <v>50</v>
      </c>
      <c r="AE13" s="6">
        <f t="shared" si="11"/>
        <v>2.9411764705882355</v>
      </c>
      <c r="AF13" s="10" t="str">
        <f t="shared" si="3"/>
        <v>ІІІ ур</v>
      </c>
    </row>
    <row r="14" spans="1:33">
      <c r="B14" s="1">
        <v>6</v>
      </c>
      <c r="C14" s="1" t="s">
        <v>50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4">
        <f t="shared" si="4"/>
        <v>21</v>
      </c>
      <c r="L14" s="5">
        <f t="shared" si="5"/>
        <v>3</v>
      </c>
      <c r="M14" s="10" t="str">
        <f t="shared" si="0"/>
        <v>ІІІ ур</v>
      </c>
      <c r="N14" s="1">
        <v>3</v>
      </c>
      <c r="O14" s="1">
        <v>3</v>
      </c>
      <c r="P14" s="1">
        <v>3</v>
      </c>
      <c r="Q14" s="1">
        <v>3</v>
      </c>
      <c r="R14" s="1">
        <v>3</v>
      </c>
      <c r="S14" s="4">
        <f t="shared" si="6"/>
        <v>15</v>
      </c>
      <c r="T14" s="5">
        <f t="shared" si="7"/>
        <v>3</v>
      </c>
      <c r="U14" s="10" t="str">
        <f t="shared" si="1"/>
        <v>ІІІ ур</v>
      </c>
      <c r="V14" s="1">
        <v>3</v>
      </c>
      <c r="W14" s="1">
        <v>3</v>
      </c>
      <c r="X14" s="1">
        <v>3</v>
      </c>
      <c r="Y14" s="1">
        <v>2</v>
      </c>
      <c r="Z14" s="1">
        <v>3</v>
      </c>
      <c r="AA14" s="4">
        <f t="shared" si="8"/>
        <v>14</v>
      </c>
      <c r="AB14" s="5">
        <f t="shared" si="9"/>
        <v>2.8</v>
      </c>
      <c r="AC14" s="10" t="str">
        <f t="shared" si="2"/>
        <v>ІІІ ур</v>
      </c>
      <c r="AD14" s="7">
        <f t="shared" si="10"/>
        <v>50</v>
      </c>
      <c r="AE14" s="6">
        <f t="shared" si="11"/>
        <v>2.9411764705882355</v>
      </c>
      <c r="AF14" s="10" t="str">
        <f t="shared" si="3"/>
        <v>ІІІ ур</v>
      </c>
    </row>
    <row r="15" spans="1:33">
      <c r="B15" s="1">
        <v>7</v>
      </c>
      <c r="C15" s="1" t="s">
        <v>49</v>
      </c>
      <c r="D15" s="1">
        <v>2</v>
      </c>
      <c r="E15" s="1">
        <v>3</v>
      </c>
      <c r="F15" s="1">
        <v>3</v>
      </c>
      <c r="G15" s="1">
        <v>3</v>
      </c>
      <c r="H15" s="1">
        <v>2</v>
      </c>
      <c r="I15" s="1">
        <v>3</v>
      </c>
      <c r="J15" s="1">
        <v>3</v>
      </c>
      <c r="K15" s="4">
        <f t="shared" si="4"/>
        <v>19</v>
      </c>
      <c r="L15" s="5">
        <f t="shared" si="5"/>
        <v>2.7142857142857144</v>
      </c>
      <c r="M15" s="10" t="str">
        <f t="shared" si="0"/>
        <v>ІІІ ур</v>
      </c>
      <c r="N15" s="1">
        <v>3</v>
      </c>
      <c r="O15" s="1">
        <v>3</v>
      </c>
      <c r="P15" s="1">
        <v>3</v>
      </c>
      <c r="Q15" s="1">
        <v>3</v>
      </c>
      <c r="R15" s="1">
        <v>3</v>
      </c>
      <c r="S15" s="4">
        <f t="shared" si="6"/>
        <v>15</v>
      </c>
      <c r="T15" s="5">
        <f t="shared" si="7"/>
        <v>3</v>
      </c>
      <c r="U15" s="10" t="str">
        <f t="shared" si="1"/>
        <v>ІІІ ур</v>
      </c>
      <c r="V15" s="1">
        <v>2</v>
      </c>
      <c r="W15" s="1">
        <v>3</v>
      </c>
      <c r="X15" s="1">
        <v>3</v>
      </c>
      <c r="Y15" s="1">
        <v>2</v>
      </c>
      <c r="Z15" s="1">
        <v>3</v>
      </c>
      <c r="AA15" s="4">
        <f t="shared" si="8"/>
        <v>13</v>
      </c>
      <c r="AB15" s="5">
        <f t="shared" si="9"/>
        <v>2.6</v>
      </c>
      <c r="AC15" s="10" t="str">
        <f t="shared" si="2"/>
        <v>ІІІ ур</v>
      </c>
      <c r="AD15" s="7">
        <f t="shared" si="10"/>
        <v>47</v>
      </c>
      <c r="AE15" s="6">
        <f t="shared" si="11"/>
        <v>2.7647058823529411</v>
      </c>
      <c r="AF15" s="10" t="str">
        <f t="shared" si="3"/>
        <v>ІІІ ур</v>
      </c>
    </row>
    <row r="16" spans="1:33">
      <c r="B16" s="1">
        <v>8</v>
      </c>
      <c r="C16" s="1" t="s">
        <v>46</v>
      </c>
      <c r="D16" s="1">
        <v>2</v>
      </c>
      <c r="E16" s="1">
        <v>3</v>
      </c>
      <c r="F16" s="1">
        <v>3</v>
      </c>
      <c r="G16" s="1">
        <v>3</v>
      </c>
      <c r="H16" s="1">
        <v>2</v>
      </c>
      <c r="I16" s="1">
        <v>3</v>
      </c>
      <c r="J16" s="1">
        <v>3</v>
      </c>
      <c r="K16" s="4">
        <f t="shared" si="4"/>
        <v>19</v>
      </c>
      <c r="L16" s="5">
        <f t="shared" si="5"/>
        <v>2.7142857142857144</v>
      </c>
      <c r="M16" s="10" t="str">
        <f t="shared" si="0"/>
        <v>ІІІ ур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4">
        <f t="shared" si="6"/>
        <v>15</v>
      </c>
      <c r="T16" s="5">
        <f t="shared" si="7"/>
        <v>3</v>
      </c>
      <c r="U16" s="10" t="str">
        <f t="shared" si="1"/>
        <v>ІІІ ур</v>
      </c>
      <c r="V16" s="1">
        <v>2</v>
      </c>
      <c r="W16" s="1">
        <v>3</v>
      </c>
      <c r="X16" s="1">
        <v>3</v>
      </c>
      <c r="Y16" s="1">
        <v>2</v>
      </c>
      <c r="Z16" s="1">
        <v>3</v>
      </c>
      <c r="AA16" s="4">
        <f t="shared" si="8"/>
        <v>13</v>
      </c>
      <c r="AB16" s="5">
        <f t="shared" si="9"/>
        <v>2.6</v>
      </c>
      <c r="AC16" s="10" t="str">
        <f t="shared" si="2"/>
        <v>ІІІ ур</v>
      </c>
      <c r="AD16" s="7">
        <f t="shared" si="10"/>
        <v>47</v>
      </c>
      <c r="AE16" s="6">
        <f t="shared" si="11"/>
        <v>2.7647058823529411</v>
      </c>
      <c r="AF16" s="10" t="str">
        <f t="shared" si="3"/>
        <v>ІІІ ур</v>
      </c>
    </row>
    <row r="17" spans="2:32">
      <c r="B17" s="1">
        <v>9</v>
      </c>
      <c r="C17" s="1" t="s">
        <v>47</v>
      </c>
      <c r="D17" s="1">
        <v>2</v>
      </c>
      <c r="E17" s="1">
        <v>3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4">
        <f t="shared" si="4"/>
        <v>15</v>
      </c>
      <c r="L17" s="5">
        <f t="shared" si="5"/>
        <v>2.1428571428571428</v>
      </c>
      <c r="M17" s="10" t="str">
        <f t="shared" si="0"/>
        <v>ІІ ур</v>
      </c>
      <c r="N17" s="1">
        <v>2</v>
      </c>
      <c r="O17" s="1">
        <v>2</v>
      </c>
      <c r="P17" s="1">
        <v>2</v>
      </c>
      <c r="Q17" s="1">
        <v>2</v>
      </c>
      <c r="R17" s="1">
        <v>2</v>
      </c>
      <c r="S17" s="4">
        <f t="shared" si="6"/>
        <v>10</v>
      </c>
      <c r="T17" s="5">
        <f t="shared" si="7"/>
        <v>2</v>
      </c>
      <c r="U17" s="10" t="str">
        <f t="shared" si="1"/>
        <v>ІІ ур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4">
        <f t="shared" si="8"/>
        <v>10</v>
      </c>
      <c r="AB17" s="5">
        <f t="shared" si="9"/>
        <v>2</v>
      </c>
      <c r="AC17" s="10" t="str">
        <f t="shared" si="2"/>
        <v>ІІ ур</v>
      </c>
      <c r="AD17" s="7">
        <f t="shared" si="10"/>
        <v>35</v>
      </c>
      <c r="AE17" s="6">
        <f t="shared" si="11"/>
        <v>2.0588235294117645</v>
      </c>
      <c r="AF17" s="10" t="str">
        <f t="shared" si="3"/>
        <v>ІІ ур</v>
      </c>
    </row>
    <row r="18" spans="2:32">
      <c r="B18" s="1">
        <v>10</v>
      </c>
      <c r="C18" s="1" t="s">
        <v>48</v>
      </c>
      <c r="D18" s="1">
        <v>2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4">
        <f t="shared" si="4"/>
        <v>20</v>
      </c>
      <c r="L18" s="5">
        <f t="shared" si="5"/>
        <v>2.8571428571428572</v>
      </c>
      <c r="M18" s="10" t="str">
        <f t="shared" si="0"/>
        <v>ІІІ ур</v>
      </c>
      <c r="N18" s="1">
        <v>3</v>
      </c>
      <c r="O18" s="1">
        <v>3</v>
      </c>
      <c r="P18" s="1">
        <v>3</v>
      </c>
      <c r="Q18" s="1">
        <v>3</v>
      </c>
      <c r="R18" s="1">
        <v>3</v>
      </c>
      <c r="S18" s="4">
        <f t="shared" si="6"/>
        <v>15</v>
      </c>
      <c r="T18" s="5">
        <f t="shared" si="7"/>
        <v>3</v>
      </c>
      <c r="U18" s="10" t="str">
        <f t="shared" si="1"/>
        <v>ІІІ ур</v>
      </c>
      <c r="V18" s="1">
        <v>2</v>
      </c>
      <c r="W18" s="1">
        <v>3</v>
      </c>
      <c r="X18" s="1">
        <v>3</v>
      </c>
      <c r="Y18" s="1">
        <v>2</v>
      </c>
      <c r="Z18" s="1">
        <v>3</v>
      </c>
      <c r="AA18" s="4">
        <f t="shared" si="8"/>
        <v>13</v>
      </c>
      <c r="AB18" s="5">
        <f t="shared" si="9"/>
        <v>2.6</v>
      </c>
      <c r="AC18" s="10" t="str">
        <f t="shared" si="2"/>
        <v>ІІІ ур</v>
      </c>
      <c r="AD18" s="7">
        <f t="shared" si="10"/>
        <v>48</v>
      </c>
      <c r="AE18" s="6">
        <f t="shared" si="11"/>
        <v>2.8235294117647061</v>
      </c>
      <c r="AF18" s="10" t="str">
        <f t="shared" si="3"/>
        <v>ІІІ ур</v>
      </c>
    </row>
    <row r="19" spans="2:32">
      <c r="B19" s="1">
        <v>11</v>
      </c>
      <c r="C19" s="1" t="s">
        <v>53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4">
        <f t="shared" si="4"/>
        <v>14</v>
      </c>
      <c r="L19" s="5">
        <f t="shared" si="5"/>
        <v>2</v>
      </c>
      <c r="M19" s="10" t="str">
        <f t="shared" si="0"/>
        <v>ІІ ур</v>
      </c>
      <c r="N19" s="1">
        <v>2</v>
      </c>
      <c r="O19" s="1">
        <v>2</v>
      </c>
      <c r="P19" s="1">
        <v>2</v>
      </c>
      <c r="Q19" s="1">
        <v>2</v>
      </c>
      <c r="R19" s="1">
        <v>2</v>
      </c>
      <c r="S19" s="4">
        <f t="shared" si="6"/>
        <v>10</v>
      </c>
      <c r="T19" s="5">
        <f t="shared" si="7"/>
        <v>2</v>
      </c>
      <c r="U19" s="10" t="str">
        <f t="shared" si="1"/>
        <v>ІІ ур</v>
      </c>
      <c r="V19" s="1">
        <v>2</v>
      </c>
      <c r="W19" s="1">
        <v>2</v>
      </c>
      <c r="X19" s="1">
        <v>3</v>
      </c>
      <c r="Y19" s="1">
        <v>2</v>
      </c>
      <c r="Z19" s="1">
        <v>3</v>
      </c>
      <c r="AA19" s="4">
        <f t="shared" si="8"/>
        <v>12</v>
      </c>
      <c r="AB19" s="5">
        <f t="shared" si="9"/>
        <v>2.4</v>
      </c>
      <c r="AC19" s="10" t="str">
        <f t="shared" si="2"/>
        <v>ІІ ур</v>
      </c>
      <c r="AD19" s="7">
        <f t="shared" si="10"/>
        <v>36</v>
      </c>
      <c r="AE19" s="6">
        <f t="shared" si="11"/>
        <v>2.1176470588235294</v>
      </c>
      <c r="AF19" s="10" t="str">
        <f t="shared" si="3"/>
        <v>ІІ ур</v>
      </c>
    </row>
    <row r="20" spans="2:32">
      <c r="B20" s="1">
        <v>12</v>
      </c>
      <c r="C20" s="1" t="s">
        <v>54</v>
      </c>
      <c r="D20" s="1">
        <v>2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4">
        <f t="shared" si="4"/>
        <v>20</v>
      </c>
      <c r="L20" s="5">
        <f t="shared" si="5"/>
        <v>2.8571428571428572</v>
      </c>
      <c r="M20" s="10" t="str">
        <f t="shared" si="0"/>
        <v>ІІІ ур</v>
      </c>
      <c r="N20" s="1">
        <v>3</v>
      </c>
      <c r="O20" s="1">
        <v>3</v>
      </c>
      <c r="P20" s="1">
        <v>3</v>
      </c>
      <c r="Q20" s="1">
        <v>3</v>
      </c>
      <c r="R20" s="1">
        <v>3</v>
      </c>
      <c r="S20" s="4">
        <f t="shared" si="6"/>
        <v>15</v>
      </c>
      <c r="T20" s="5">
        <f t="shared" si="7"/>
        <v>3</v>
      </c>
      <c r="U20" s="10" t="str">
        <f t="shared" si="1"/>
        <v>ІІІ ур</v>
      </c>
      <c r="V20" s="1">
        <v>3</v>
      </c>
      <c r="W20" s="1">
        <v>3</v>
      </c>
      <c r="X20" s="1">
        <v>3</v>
      </c>
      <c r="Y20" s="1">
        <v>2</v>
      </c>
      <c r="Z20" s="1">
        <v>3</v>
      </c>
      <c r="AA20" s="4">
        <f t="shared" si="8"/>
        <v>14</v>
      </c>
      <c r="AB20" s="5">
        <f t="shared" si="9"/>
        <v>2.8</v>
      </c>
      <c r="AC20" s="10" t="str">
        <f t="shared" si="2"/>
        <v>ІІІ ур</v>
      </c>
      <c r="AD20" s="7">
        <f t="shared" si="10"/>
        <v>49</v>
      </c>
      <c r="AE20" s="6">
        <f t="shared" si="11"/>
        <v>2.8823529411764706</v>
      </c>
      <c r="AF20" s="10" t="str">
        <f t="shared" si="3"/>
        <v>ІІІ ур</v>
      </c>
    </row>
    <row r="21" spans="2:32">
      <c r="B21" s="1">
        <v>13</v>
      </c>
      <c r="C21" s="1" t="s">
        <v>55</v>
      </c>
      <c r="D21" s="1">
        <v>2</v>
      </c>
      <c r="E21" s="1">
        <v>3</v>
      </c>
      <c r="F21" s="1">
        <v>3</v>
      </c>
      <c r="G21" s="1">
        <v>3</v>
      </c>
      <c r="H21" s="1">
        <v>3</v>
      </c>
      <c r="I21" s="1">
        <v>3</v>
      </c>
      <c r="J21" s="1">
        <v>3</v>
      </c>
      <c r="K21" s="4">
        <f t="shared" si="4"/>
        <v>20</v>
      </c>
      <c r="L21" s="5">
        <f t="shared" si="5"/>
        <v>2.8571428571428572</v>
      </c>
      <c r="M21" s="10" t="str">
        <f t="shared" si="0"/>
        <v>ІІІ ур</v>
      </c>
      <c r="N21" s="1">
        <v>3</v>
      </c>
      <c r="O21" s="1">
        <v>3</v>
      </c>
      <c r="P21" s="1">
        <v>3</v>
      </c>
      <c r="Q21" s="1">
        <v>3</v>
      </c>
      <c r="R21" s="1">
        <v>3</v>
      </c>
      <c r="S21" s="4">
        <f t="shared" si="6"/>
        <v>15</v>
      </c>
      <c r="T21" s="5">
        <f t="shared" si="7"/>
        <v>3</v>
      </c>
      <c r="U21" s="10" t="str">
        <f t="shared" si="1"/>
        <v>ІІІ ур</v>
      </c>
      <c r="V21" s="1">
        <v>2</v>
      </c>
      <c r="W21" s="1">
        <v>3</v>
      </c>
      <c r="X21" s="1">
        <v>3</v>
      </c>
      <c r="Y21" s="1">
        <v>2</v>
      </c>
      <c r="Z21" s="1">
        <v>3</v>
      </c>
      <c r="AA21" s="4">
        <f t="shared" si="8"/>
        <v>13</v>
      </c>
      <c r="AB21" s="5">
        <f t="shared" si="9"/>
        <v>2.6</v>
      </c>
      <c r="AC21" s="10" t="str">
        <f t="shared" si="2"/>
        <v>ІІІ ур</v>
      </c>
      <c r="AD21" s="7">
        <f t="shared" si="10"/>
        <v>48</v>
      </c>
      <c r="AE21" s="6">
        <f t="shared" si="11"/>
        <v>2.8235294117647061</v>
      </c>
      <c r="AF21" s="10" t="str">
        <f t="shared" si="3"/>
        <v>ІІІ ур</v>
      </c>
    </row>
    <row r="22" spans="2:32">
      <c r="B22" s="1">
        <v>14</v>
      </c>
      <c r="C22" s="1" t="s">
        <v>56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4">
        <f t="shared" si="4"/>
        <v>14</v>
      </c>
      <c r="L22" s="5">
        <f t="shared" si="5"/>
        <v>2</v>
      </c>
      <c r="M22" s="10" t="str">
        <f t="shared" si="0"/>
        <v>ІІ ур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4">
        <f t="shared" si="6"/>
        <v>10</v>
      </c>
      <c r="T22" s="5">
        <f t="shared" si="7"/>
        <v>2</v>
      </c>
      <c r="U22" s="10" t="str">
        <f t="shared" si="1"/>
        <v>ІІ ур</v>
      </c>
      <c r="V22" s="1">
        <v>2</v>
      </c>
      <c r="W22" s="1">
        <v>2</v>
      </c>
      <c r="X22" s="1">
        <v>3</v>
      </c>
      <c r="Y22" s="1">
        <v>2</v>
      </c>
      <c r="Z22" s="1">
        <v>2</v>
      </c>
      <c r="AA22" s="4">
        <f t="shared" si="8"/>
        <v>11</v>
      </c>
      <c r="AB22" s="5">
        <f t="shared" si="9"/>
        <v>2.2000000000000002</v>
      </c>
      <c r="AC22" s="10" t="str">
        <f t="shared" si="2"/>
        <v>ІІ ур</v>
      </c>
      <c r="AD22" s="7">
        <f t="shared" si="10"/>
        <v>35</v>
      </c>
      <c r="AE22" s="6">
        <f t="shared" si="11"/>
        <v>2.0588235294117645</v>
      </c>
      <c r="AF22" s="10" t="str">
        <f t="shared" si="3"/>
        <v>ІІ ур</v>
      </c>
    </row>
    <row r="23" spans="2:32">
      <c r="B23" s="1">
        <v>15</v>
      </c>
      <c r="C23" s="1" t="s">
        <v>57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I23" s="1">
        <v>3</v>
      </c>
      <c r="J23" s="1">
        <v>3</v>
      </c>
      <c r="K23" s="4">
        <f t="shared" si="4"/>
        <v>21</v>
      </c>
      <c r="L23" s="5" t="b">
        <f>D19=AVERAGE(D23:J23)</f>
        <v>0</v>
      </c>
      <c r="M23" s="10" t="e">
        <f t="shared" si="0"/>
        <v>#N/A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4">
        <f t="shared" si="6"/>
        <v>15</v>
      </c>
      <c r="T23" s="5">
        <f t="shared" si="7"/>
        <v>3</v>
      </c>
      <c r="U23" s="10" t="str">
        <f t="shared" si="1"/>
        <v>ІІІ ур</v>
      </c>
      <c r="V23" s="1">
        <v>3</v>
      </c>
      <c r="W23" s="1">
        <v>3</v>
      </c>
      <c r="X23" s="1">
        <v>3</v>
      </c>
      <c r="Y23" s="1">
        <v>2</v>
      </c>
      <c r="Z23" s="1">
        <v>3</v>
      </c>
      <c r="AA23" s="4">
        <f t="shared" si="8"/>
        <v>14</v>
      </c>
      <c r="AB23" s="5">
        <f t="shared" si="9"/>
        <v>2.8</v>
      </c>
      <c r="AC23" s="10" t="str">
        <f t="shared" si="2"/>
        <v>ІІІ ур</v>
      </c>
      <c r="AD23" s="7">
        <f t="shared" si="10"/>
        <v>50</v>
      </c>
      <c r="AE23" s="6">
        <f t="shared" si="11"/>
        <v>2.9411764705882355</v>
      </c>
      <c r="AF23" s="10" t="str">
        <f t="shared" si="3"/>
        <v>ІІІ ур</v>
      </c>
    </row>
    <row r="24" spans="2:32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4">
        <f t="shared" si="4"/>
        <v>0</v>
      </c>
      <c r="L24" s="5">
        <f t="shared" si="5"/>
        <v>0</v>
      </c>
      <c r="M24" s="10" t="e">
        <f t="shared" si="0"/>
        <v>#N/A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4">
        <f t="shared" si="6"/>
        <v>0</v>
      </c>
      <c r="T24" s="5">
        <f t="shared" si="7"/>
        <v>0</v>
      </c>
      <c r="U24" s="10" t="e">
        <f t="shared" si="1"/>
        <v>#N/A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4">
        <f t="shared" si="8"/>
        <v>0</v>
      </c>
      <c r="AB24" s="5">
        <f t="shared" si="9"/>
        <v>0</v>
      </c>
      <c r="AC24" s="10" t="e">
        <f t="shared" si="2"/>
        <v>#N/A</v>
      </c>
      <c r="AD24" s="7">
        <f t="shared" si="10"/>
        <v>0</v>
      </c>
      <c r="AE24" s="6">
        <f t="shared" si="11"/>
        <v>0</v>
      </c>
      <c r="AF24" s="10" t="e">
        <f t="shared" si="3"/>
        <v>#N/A</v>
      </c>
    </row>
    <row r="25" spans="2:32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4">
        <f t="shared" si="4"/>
        <v>0</v>
      </c>
      <c r="L25" s="5">
        <f t="shared" si="5"/>
        <v>0</v>
      </c>
      <c r="M25" s="10" t="e">
        <f t="shared" si="0"/>
        <v>#N/A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4">
        <f t="shared" si="6"/>
        <v>0</v>
      </c>
      <c r="T25" s="5">
        <f t="shared" si="7"/>
        <v>0</v>
      </c>
      <c r="U25" s="10" t="e">
        <f t="shared" si="1"/>
        <v>#N/A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4">
        <f t="shared" si="8"/>
        <v>0</v>
      </c>
      <c r="AB25" s="5">
        <f t="shared" si="9"/>
        <v>0</v>
      </c>
      <c r="AC25" s="10" t="e">
        <f t="shared" si="2"/>
        <v>#N/A</v>
      </c>
      <c r="AD25" s="7">
        <f t="shared" si="10"/>
        <v>0</v>
      </c>
      <c r="AE25" s="6">
        <f t="shared" si="11"/>
        <v>0</v>
      </c>
      <c r="AF25" s="10" t="e">
        <f t="shared" si="3"/>
        <v>#N/A</v>
      </c>
    </row>
    <row r="26" spans="2:32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4">
        <f t="shared" si="4"/>
        <v>0</v>
      </c>
      <c r="L26" s="5">
        <f t="shared" si="5"/>
        <v>0</v>
      </c>
      <c r="M26" s="10" t="e">
        <f t="shared" si="0"/>
        <v>#N/A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4">
        <f t="shared" si="6"/>
        <v>0</v>
      </c>
      <c r="T26" s="5">
        <f t="shared" si="7"/>
        <v>0</v>
      </c>
      <c r="U26" s="10" t="e">
        <f t="shared" si="1"/>
        <v>#N/A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4">
        <f t="shared" si="8"/>
        <v>0</v>
      </c>
      <c r="AB26" s="5">
        <f t="shared" si="9"/>
        <v>0</v>
      </c>
      <c r="AC26" s="10" t="e">
        <f t="shared" si="2"/>
        <v>#N/A</v>
      </c>
      <c r="AD26" s="7">
        <f t="shared" si="10"/>
        <v>0</v>
      </c>
      <c r="AE26" s="6">
        <f t="shared" si="11"/>
        <v>0</v>
      </c>
      <c r="AF26" s="10" t="e">
        <f t="shared" si="3"/>
        <v>#N/A</v>
      </c>
    </row>
    <row r="27" spans="2:32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4">
        <f t="shared" si="4"/>
        <v>0</v>
      </c>
      <c r="L27" s="5">
        <f t="shared" si="5"/>
        <v>0</v>
      </c>
      <c r="M27" s="10" t="e">
        <f t="shared" si="0"/>
        <v>#N/A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4">
        <f t="shared" si="6"/>
        <v>0</v>
      </c>
      <c r="T27" s="5">
        <f t="shared" si="7"/>
        <v>0</v>
      </c>
      <c r="U27" s="10" t="e">
        <f t="shared" si="1"/>
        <v>#N/A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4">
        <f t="shared" si="8"/>
        <v>0</v>
      </c>
      <c r="AB27" s="5">
        <f t="shared" si="9"/>
        <v>0</v>
      </c>
      <c r="AC27" s="10" t="e">
        <f t="shared" si="2"/>
        <v>#N/A</v>
      </c>
      <c r="AD27" s="7">
        <f t="shared" si="10"/>
        <v>0</v>
      </c>
      <c r="AE27" s="6">
        <f t="shared" si="11"/>
        <v>0</v>
      </c>
      <c r="AF27" s="10" t="e">
        <f t="shared" si="3"/>
        <v>#N/A</v>
      </c>
    </row>
    <row r="28" spans="2:32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4">
        <f t="shared" si="4"/>
        <v>0</v>
      </c>
      <c r="L28" s="5">
        <f t="shared" si="5"/>
        <v>0</v>
      </c>
      <c r="M28" s="10" t="e">
        <f t="shared" si="0"/>
        <v>#N/A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4">
        <f t="shared" si="6"/>
        <v>0</v>
      </c>
      <c r="T28" s="5">
        <f t="shared" si="7"/>
        <v>0</v>
      </c>
      <c r="U28" s="10" t="e">
        <f t="shared" si="1"/>
        <v>#N/A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4">
        <f t="shared" si="8"/>
        <v>0</v>
      </c>
      <c r="AB28" s="5">
        <f t="shared" si="9"/>
        <v>0</v>
      </c>
      <c r="AC28" s="10" t="e">
        <f t="shared" si="2"/>
        <v>#N/A</v>
      </c>
      <c r="AD28" s="7">
        <f t="shared" si="10"/>
        <v>0</v>
      </c>
      <c r="AE28" s="6">
        <f t="shared" si="11"/>
        <v>0</v>
      </c>
      <c r="AF28" s="10" t="e">
        <f t="shared" si="3"/>
        <v>#N/A</v>
      </c>
    </row>
    <row r="29" spans="2:32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4">
        <f t="shared" si="4"/>
        <v>0</v>
      </c>
      <c r="L29" s="5">
        <f t="shared" si="5"/>
        <v>0</v>
      </c>
      <c r="M29" s="10" t="e">
        <f t="shared" si="0"/>
        <v>#N/A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4">
        <f t="shared" si="6"/>
        <v>0</v>
      </c>
      <c r="T29" s="5">
        <f t="shared" si="7"/>
        <v>0</v>
      </c>
      <c r="U29" s="10" t="e">
        <f t="shared" si="1"/>
        <v>#N/A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4">
        <f t="shared" si="8"/>
        <v>0</v>
      </c>
      <c r="AB29" s="5">
        <f t="shared" si="9"/>
        <v>0</v>
      </c>
      <c r="AC29" s="10" t="e">
        <f t="shared" si="2"/>
        <v>#N/A</v>
      </c>
      <c r="AD29" s="7">
        <f t="shared" si="10"/>
        <v>0</v>
      </c>
      <c r="AE29" s="6">
        <f t="shared" si="11"/>
        <v>0</v>
      </c>
      <c r="AF29" s="10" t="e">
        <f t="shared" si="3"/>
        <v>#N/A</v>
      </c>
    </row>
    <row r="30" spans="2:32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4">
        <f t="shared" si="4"/>
        <v>0</v>
      </c>
      <c r="L30" s="5">
        <f t="shared" si="5"/>
        <v>0</v>
      </c>
      <c r="M30" s="10" t="e">
        <f t="shared" si="0"/>
        <v>#N/A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4">
        <f t="shared" si="6"/>
        <v>0</v>
      </c>
      <c r="T30" s="5">
        <f t="shared" si="7"/>
        <v>0</v>
      </c>
      <c r="U30" s="10" t="e">
        <f t="shared" si="1"/>
        <v>#N/A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4">
        <f t="shared" si="8"/>
        <v>0</v>
      </c>
      <c r="AB30" s="5">
        <f t="shared" si="9"/>
        <v>0</v>
      </c>
      <c r="AC30" s="10" t="e">
        <f t="shared" si="2"/>
        <v>#N/A</v>
      </c>
      <c r="AD30" s="7">
        <f t="shared" si="10"/>
        <v>0</v>
      </c>
      <c r="AE30" s="6">
        <f t="shared" si="11"/>
        <v>0</v>
      </c>
      <c r="AF30" s="10" t="e">
        <f t="shared" si="3"/>
        <v>#N/A</v>
      </c>
    </row>
    <row r="31" spans="2:32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4">
        <f t="shared" si="4"/>
        <v>0</v>
      </c>
      <c r="L31" s="5">
        <f t="shared" si="5"/>
        <v>0</v>
      </c>
      <c r="M31" s="10" t="e">
        <f t="shared" si="0"/>
        <v>#N/A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4">
        <f t="shared" si="6"/>
        <v>0</v>
      </c>
      <c r="T31" s="5">
        <f t="shared" si="7"/>
        <v>0</v>
      </c>
      <c r="U31" s="10" t="e">
        <f t="shared" si="1"/>
        <v>#N/A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4">
        <f t="shared" si="8"/>
        <v>0</v>
      </c>
      <c r="AB31" s="5">
        <f t="shared" si="9"/>
        <v>0</v>
      </c>
      <c r="AC31" s="10" t="e">
        <f t="shared" si="2"/>
        <v>#N/A</v>
      </c>
      <c r="AD31" s="7">
        <f t="shared" si="10"/>
        <v>0</v>
      </c>
      <c r="AE31" s="6">
        <f t="shared" si="11"/>
        <v>0</v>
      </c>
      <c r="AF31" s="10" t="e">
        <f t="shared" si="3"/>
        <v>#N/A</v>
      </c>
    </row>
    <row r="32" spans="2:32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4">
        <f t="shared" si="4"/>
        <v>0</v>
      </c>
      <c r="L32" s="5">
        <f t="shared" si="5"/>
        <v>0</v>
      </c>
      <c r="M32" s="10" t="e">
        <f t="shared" si="0"/>
        <v>#N/A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4">
        <f t="shared" si="6"/>
        <v>0</v>
      </c>
      <c r="T32" s="5">
        <f t="shared" si="7"/>
        <v>0</v>
      </c>
      <c r="U32" s="10" t="e">
        <f t="shared" si="1"/>
        <v>#N/A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4">
        <f t="shared" si="8"/>
        <v>0</v>
      </c>
      <c r="AB32" s="5">
        <f t="shared" si="9"/>
        <v>0</v>
      </c>
      <c r="AC32" s="10" t="e">
        <f t="shared" si="2"/>
        <v>#N/A</v>
      </c>
      <c r="AD32" s="7">
        <f t="shared" si="10"/>
        <v>0</v>
      </c>
      <c r="AE32" s="6">
        <f t="shared" si="11"/>
        <v>0</v>
      </c>
      <c r="AF32" s="10" t="e">
        <f t="shared" si="3"/>
        <v>#N/A</v>
      </c>
    </row>
    <row r="33" spans="2:32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4">
        <f t="shared" si="4"/>
        <v>0</v>
      </c>
      <c r="L33" s="5">
        <f t="shared" si="5"/>
        <v>0</v>
      </c>
      <c r="M33" s="10" t="e">
        <f t="shared" si="0"/>
        <v>#N/A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4">
        <f t="shared" si="6"/>
        <v>0</v>
      </c>
      <c r="T33" s="5">
        <f t="shared" si="7"/>
        <v>0</v>
      </c>
      <c r="U33" s="10" t="e">
        <f t="shared" si="1"/>
        <v>#N/A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4">
        <f t="shared" si="8"/>
        <v>0</v>
      </c>
      <c r="AB33" s="5">
        <f t="shared" si="9"/>
        <v>0</v>
      </c>
      <c r="AC33" s="10" t="e">
        <f t="shared" si="2"/>
        <v>#N/A</v>
      </c>
      <c r="AD33" s="7">
        <f t="shared" si="10"/>
        <v>0</v>
      </c>
      <c r="AE33" s="6">
        <f t="shared" si="11"/>
        <v>0</v>
      </c>
      <c r="AF33" s="10" t="e">
        <f t="shared" si="3"/>
        <v>#N/A</v>
      </c>
    </row>
    <row r="34" spans="2:32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4">
        <f t="shared" si="4"/>
        <v>0</v>
      </c>
      <c r="L34" s="5">
        <f t="shared" si="5"/>
        <v>0</v>
      </c>
      <c r="M34" s="10" t="e">
        <f t="shared" si="0"/>
        <v>#N/A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4">
        <f t="shared" si="6"/>
        <v>0</v>
      </c>
      <c r="T34" s="5">
        <f t="shared" si="7"/>
        <v>0</v>
      </c>
      <c r="U34" s="10" t="e">
        <f t="shared" si="1"/>
        <v>#N/A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4">
        <f t="shared" si="8"/>
        <v>0</v>
      </c>
      <c r="AB34" s="5">
        <f t="shared" si="9"/>
        <v>0</v>
      </c>
      <c r="AC34" s="10" t="e">
        <f t="shared" si="2"/>
        <v>#N/A</v>
      </c>
      <c r="AD34" s="7">
        <f t="shared" si="10"/>
        <v>0</v>
      </c>
      <c r="AE34" s="6">
        <f t="shared" si="11"/>
        <v>0</v>
      </c>
      <c r="AF34" s="10" t="e">
        <f t="shared" si="3"/>
        <v>#N/A</v>
      </c>
    </row>
    <row r="35" spans="2:32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4">
        <f t="shared" si="4"/>
        <v>0</v>
      </c>
      <c r="L35" s="5">
        <f t="shared" si="5"/>
        <v>0</v>
      </c>
      <c r="M35" s="10" t="e">
        <f t="shared" si="0"/>
        <v>#N/A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4">
        <f t="shared" si="6"/>
        <v>0</v>
      </c>
      <c r="T35" s="5">
        <f t="shared" si="7"/>
        <v>0</v>
      </c>
      <c r="U35" s="10" t="e">
        <f t="shared" si="1"/>
        <v>#N/A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4">
        <f t="shared" si="8"/>
        <v>0</v>
      </c>
      <c r="AB35" s="5">
        <f t="shared" si="9"/>
        <v>0</v>
      </c>
      <c r="AC35" s="10" t="e">
        <f t="shared" si="2"/>
        <v>#N/A</v>
      </c>
      <c r="AD35" s="7">
        <f t="shared" si="10"/>
        <v>0</v>
      </c>
      <c r="AE35" s="6">
        <f t="shared" si="11"/>
        <v>0</v>
      </c>
      <c r="AF35" s="10" t="e">
        <f t="shared" si="3"/>
        <v>#N/A</v>
      </c>
    </row>
    <row r="36" spans="2:32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4">
        <f t="shared" si="4"/>
        <v>0</v>
      </c>
      <c r="L36" s="5">
        <f t="shared" si="5"/>
        <v>0</v>
      </c>
      <c r="M36" s="10" t="e">
        <f t="shared" si="0"/>
        <v>#N/A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4">
        <f t="shared" si="6"/>
        <v>0</v>
      </c>
      <c r="T36" s="5">
        <f t="shared" si="7"/>
        <v>0</v>
      </c>
      <c r="U36" s="10" t="e">
        <f t="shared" si="1"/>
        <v>#N/A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4">
        <f t="shared" si="8"/>
        <v>0</v>
      </c>
      <c r="AB36" s="5">
        <f t="shared" si="9"/>
        <v>0</v>
      </c>
      <c r="AC36" s="10" t="e">
        <f t="shared" si="2"/>
        <v>#N/A</v>
      </c>
      <c r="AD36" s="7">
        <f t="shared" si="10"/>
        <v>0</v>
      </c>
      <c r="AE36" s="6">
        <f t="shared" si="11"/>
        <v>0</v>
      </c>
      <c r="AF36" s="10" t="e">
        <f t="shared" si="3"/>
        <v>#N/A</v>
      </c>
    </row>
    <row r="37" spans="2:32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4">
        <f t="shared" si="4"/>
        <v>0</v>
      </c>
      <c r="L37" s="5">
        <f t="shared" si="5"/>
        <v>0</v>
      </c>
      <c r="M37" s="10" t="e">
        <f t="shared" si="0"/>
        <v>#N/A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4">
        <f t="shared" si="6"/>
        <v>0</v>
      </c>
      <c r="T37" s="5">
        <f t="shared" si="7"/>
        <v>0</v>
      </c>
      <c r="U37" s="10" t="e">
        <f t="shared" si="1"/>
        <v>#N/A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4">
        <f t="shared" si="8"/>
        <v>0</v>
      </c>
      <c r="AB37" s="5">
        <f t="shared" si="9"/>
        <v>0</v>
      </c>
      <c r="AC37" s="10" t="e">
        <f t="shared" si="2"/>
        <v>#N/A</v>
      </c>
      <c r="AD37" s="7">
        <f t="shared" si="10"/>
        <v>0</v>
      </c>
      <c r="AE37" s="6">
        <f t="shared" si="11"/>
        <v>0</v>
      </c>
      <c r="AF37" s="10" t="e">
        <f t="shared" si="3"/>
        <v>#N/A</v>
      </c>
    </row>
    <row r="38" spans="2:32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4">
        <f t="shared" si="4"/>
        <v>0</v>
      </c>
      <c r="L38" s="5">
        <f t="shared" si="5"/>
        <v>0</v>
      </c>
      <c r="M38" s="10" t="e">
        <f t="shared" si="0"/>
        <v>#N/A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4">
        <f t="shared" si="6"/>
        <v>0</v>
      </c>
      <c r="T38" s="5">
        <f t="shared" si="7"/>
        <v>0</v>
      </c>
      <c r="U38" s="10" t="e">
        <f t="shared" si="1"/>
        <v>#N/A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4">
        <f t="shared" si="8"/>
        <v>0</v>
      </c>
      <c r="AB38" s="5">
        <f t="shared" si="9"/>
        <v>0</v>
      </c>
      <c r="AC38" s="10" t="e">
        <f t="shared" si="2"/>
        <v>#N/A</v>
      </c>
      <c r="AD38" s="7">
        <f t="shared" si="10"/>
        <v>0</v>
      </c>
      <c r="AE38" s="6">
        <f t="shared" si="11"/>
        <v>0</v>
      </c>
      <c r="AF38" s="10" t="e">
        <f t="shared" si="3"/>
        <v>#N/A</v>
      </c>
    </row>
    <row r="39" spans="2:32">
      <c r="B39" s="20"/>
      <c r="C39" s="20"/>
      <c r="D39" s="14"/>
      <c r="E39" s="15"/>
      <c r="F39" s="15"/>
      <c r="G39" s="15"/>
      <c r="H39" s="15"/>
      <c r="I39" s="15"/>
      <c r="J39" s="15"/>
      <c r="K39" s="16"/>
      <c r="L39" s="1" t="s">
        <v>13</v>
      </c>
      <c r="M39" s="8" t="s">
        <v>9</v>
      </c>
      <c r="N39" s="14"/>
      <c r="O39" s="15"/>
      <c r="P39" s="15"/>
      <c r="Q39" s="15"/>
      <c r="R39" s="15"/>
      <c r="S39" s="16"/>
      <c r="T39" s="1" t="s">
        <v>13</v>
      </c>
      <c r="U39" s="8" t="s">
        <v>9</v>
      </c>
      <c r="V39" s="14"/>
      <c r="W39" s="15"/>
      <c r="X39" s="15"/>
      <c r="Y39" s="15"/>
      <c r="Z39" s="15"/>
      <c r="AA39" s="16"/>
      <c r="AB39" s="1" t="s">
        <v>13</v>
      </c>
      <c r="AC39" s="8" t="s">
        <v>9</v>
      </c>
      <c r="AD39" s="2"/>
      <c r="AE39" s="2"/>
      <c r="AF39" s="2"/>
    </row>
    <row r="40" spans="2:32">
      <c r="B40" s="21"/>
      <c r="C40" s="21"/>
      <c r="D40" s="14" t="s">
        <v>18</v>
      </c>
      <c r="E40" s="15"/>
      <c r="F40" s="15"/>
      <c r="G40" s="15"/>
      <c r="H40" s="15"/>
      <c r="I40" s="15"/>
      <c r="J40" s="15"/>
      <c r="K40" s="16"/>
      <c r="L40" s="13">
        <v>15</v>
      </c>
      <c r="M40" s="13">
        <v>100</v>
      </c>
      <c r="N40" s="14" t="s">
        <v>18</v>
      </c>
      <c r="O40" s="15"/>
      <c r="P40" s="15"/>
      <c r="Q40" s="15"/>
      <c r="R40" s="15"/>
      <c r="S40" s="16"/>
      <c r="T40" s="13">
        <v>15</v>
      </c>
      <c r="U40" s="13">
        <v>100</v>
      </c>
      <c r="V40" s="14" t="s">
        <v>18</v>
      </c>
      <c r="W40" s="15"/>
      <c r="X40" s="15"/>
      <c r="Y40" s="15"/>
      <c r="Z40" s="15"/>
      <c r="AA40" s="16"/>
      <c r="AB40" s="13">
        <v>0</v>
      </c>
      <c r="AC40" s="13">
        <v>100</v>
      </c>
      <c r="AD40" s="2"/>
      <c r="AE40" s="2"/>
      <c r="AF40" s="2"/>
    </row>
    <row r="41" spans="2:32">
      <c r="B41" s="21"/>
      <c r="C41" s="21"/>
      <c r="D41" s="14" t="s">
        <v>23</v>
      </c>
      <c r="E41" s="15"/>
      <c r="F41" s="15"/>
      <c r="G41" s="15"/>
      <c r="H41" s="15"/>
      <c r="I41" s="15"/>
      <c r="J41" s="15"/>
      <c r="K41" s="16"/>
      <c r="L41" s="11">
        <v>0</v>
      </c>
      <c r="M41" s="3">
        <f>(L41/L40)*100</f>
        <v>0</v>
      </c>
      <c r="N41" s="14" t="s">
        <v>23</v>
      </c>
      <c r="O41" s="15"/>
      <c r="P41" s="15"/>
      <c r="Q41" s="15"/>
      <c r="R41" s="15"/>
      <c r="S41" s="16"/>
      <c r="T41" s="11">
        <v>0</v>
      </c>
      <c r="U41" s="3">
        <f>(T41/T40)*100</f>
        <v>0</v>
      </c>
      <c r="V41" s="14" t="s">
        <v>23</v>
      </c>
      <c r="W41" s="15"/>
      <c r="X41" s="15"/>
      <c r="Y41" s="15"/>
      <c r="Z41" s="15"/>
      <c r="AA41" s="16"/>
      <c r="AB41" s="11">
        <v>0</v>
      </c>
      <c r="AC41" s="3" t="e">
        <f>(AB41/AB40)*100</f>
        <v>#DIV/0!</v>
      </c>
      <c r="AD41" s="2"/>
      <c r="AE41" s="2"/>
      <c r="AF41" s="2"/>
    </row>
    <row r="42" spans="2:32">
      <c r="B42" s="21"/>
      <c r="C42" s="21"/>
      <c r="D42" s="14" t="s">
        <v>24</v>
      </c>
      <c r="E42" s="15"/>
      <c r="F42" s="15"/>
      <c r="G42" s="15"/>
      <c r="H42" s="15"/>
      <c r="I42" s="15"/>
      <c r="J42" s="15"/>
      <c r="K42" s="16"/>
      <c r="L42" s="11">
        <v>3</v>
      </c>
      <c r="M42" s="3">
        <f>(L42/L40)*100</f>
        <v>20</v>
      </c>
      <c r="N42" s="14" t="s">
        <v>24</v>
      </c>
      <c r="O42" s="15"/>
      <c r="P42" s="15"/>
      <c r="Q42" s="15"/>
      <c r="R42" s="15"/>
      <c r="S42" s="16"/>
      <c r="T42" s="11">
        <v>3</v>
      </c>
      <c r="U42" s="3">
        <f>(T42/T40)*100</f>
        <v>20</v>
      </c>
      <c r="V42" s="14" t="s">
        <v>24</v>
      </c>
      <c r="W42" s="15"/>
      <c r="X42" s="15"/>
      <c r="Y42" s="15"/>
      <c r="Z42" s="15"/>
      <c r="AA42" s="16"/>
      <c r="AB42" s="11">
        <v>3</v>
      </c>
      <c r="AC42" s="3" t="e">
        <f>(AB42/AD43AB40)*100</f>
        <v>#NAME?</v>
      </c>
      <c r="AD42" s="2"/>
      <c r="AE42" s="2"/>
      <c r="AF42" s="2"/>
    </row>
    <row r="43" spans="2:32">
      <c r="B43" s="21"/>
      <c r="C43" s="21"/>
      <c r="D43" s="14" t="s">
        <v>25</v>
      </c>
      <c r="E43" s="15"/>
      <c r="F43" s="15"/>
      <c r="G43" s="15"/>
      <c r="H43" s="15"/>
      <c r="I43" s="15"/>
      <c r="J43" s="15"/>
      <c r="K43" s="16"/>
      <c r="L43" s="11">
        <v>12</v>
      </c>
      <c r="M43" s="3">
        <f>(L43/L40)*100</f>
        <v>80</v>
      </c>
      <c r="N43" s="14" t="s">
        <v>25</v>
      </c>
      <c r="O43" s="15"/>
      <c r="P43" s="15"/>
      <c r="Q43" s="15"/>
      <c r="R43" s="15"/>
      <c r="S43" s="16"/>
      <c r="T43" s="11">
        <v>12</v>
      </c>
      <c r="U43" s="3">
        <f>(T43/T40)*100</f>
        <v>80</v>
      </c>
      <c r="V43" s="14" t="s">
        <v>25</v>
      </c>
      <c r="W43" s="15"/>
      <c r="X43" s="15"/>
      <c r="Y43" s="15"/>
      <c r="Z43" s="15"/>
      <c r="AA43" s="16"/>
      <c r="AB43" s="11">
        <v>12</v>
      </c>
      <c r="AC43" s="3" t="e">
        <f>(AB43/AB40)*100</f>
        <v>#DIV/0!</v>
      </c>
      <c r="AD43" s="2"/>
      <c r="AE43" s="2"/>
      <c r="AF43" s="2"/>
    </row>
    <row r="44" spans="2:32">
      <c r="B44" s="21"/>
      <c r="C44" s="21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  <c r="AE44" s="1" t="s">
        <v>13</v>
      </c>
      <c r="AF44" s="8" t="s">
        <v>9</v>
      </c>
    </row>
    <row r="45" spans="2:32">
      <c r="B45" s="21"/>
      <c r="C45" s="21"/>
      <c r="D45" s="23" t="s">
        <v>19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5"/>
      <c r="AE45" s="13">
        <v>15</v>
      </c>
      <c r="AF45" s="13">
        <v>100</v>
      </c>
    </row>
    <row r="46" spans="2:32">
      <c r="B46" s="21"/>
      <c r="C46" s="21"/>
      <c r="D46" s="26" t="s">
        <v>20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11">
        <v>0</v>
      </c>
      <c r="AF46" s="3">
        <f>(AE46/AE45)*100</f>
        <v>0</v>
      </c>
    </row>
    <row r="47" spans="2:32">
      <c r="B47" s="21"/>
      <c r="C47" s="21"/>
      <c r="D47" s="26" t="s">
        <v>21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11">
        <v>3</v>
      </c>
      <c r="AF47" s="3">
        <f>(AE47/AE45)*100</f>
        <v>20</v>
      </c>
    </row>
    <row r="48" spans="2:32">
      <c r="B48" s="22"/>
      <c r="C48" s="22"/>
      <c r="D48" s="26" t="s">
        <v>22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11">
        <v>12</v>
      </c>
      <c r="AF48" s="3">
        <f>(AE48/AE45)*100</f>
        <v>80</v>
      </c>
    </row>
    <row r="105" spans="10:11">
      <c r="J105" s="9">
        <v>1</v>
      </c>
      <c r="K105" s="9" t="s">
        <v>15</v>
      </c>
    </row>
    <row r="106" spans="10:11">
      <c r="J106" s="9">
        <v>1.6</v>
      </c>
      <c r="K106" s="9" t="s">
        <v>16</v>
      </c>
    </row>
    <row r="107" spans="10:11">
      <c r="J107" s="9">
        <v>2.6</v>
      </c>
      <c r="K107" s="9" t="s">
        <v>17</v>
      </c>
    </row>
  </sheetData>
  <mergeCells count="43">
    <mergeCell ref="A2:AG2"/>
    <mergeCell ref="A3:AG3"/>
    <mergeCell ref="A4:AG4"/>
    <mergeCell ref="B6:AF6"/>
    <mergeCell ref="B7:B8"/>
    <mergeCell ref="C7:C8"/>
    <mergeCell ref="D7:J7"/>
    <mergeCell ref="N7:R7"/>
    <mergeCell ref="V7:Z7"/>
    <mergeCell ref="AD7:AD8"/>
    <mergeCell ref="AE7:AE8"/>
    <mergeCell ref="AF7:AF8"/>
    <mergeCell ref="K7:K8"/>
    <mergeCell ref="L7:L8"/>
    <mergeCell ref="AC7:AC8"/>
    <mergeCell ref="M7:M8"/>
    <mergeCell ref="D46:AD46"/>
    <mergeCell ref="D47:AD47"/>
    <mergeCell ref="D48:AD48"/>
    <mergeCell ref="B39:B48"/>
    <mergeCell ref="C39:C48"/>
    <mergeCell ref="D39:K39"/>
    <mergeCell ref="D40:K40"/>
    <mergeCell ref="D41:K41"/>
    <mergeCell ref="D42:K42"/>
    <mergeCell ref="D43:K43"/>
    <mergeCell ref="N39:S39"/>
    <mergeCell ref="N40:S40"/>
    <mergeCell ref="N41:S41"/>
    <mergeCell ref="D45:AD45"/>
    <mergeCell ref="N42:S42"/>
    <mergeCell ref="N43:S43"/>
    <mergeCell ref="S7:S8"/>
    <mergeCell ref="T7:T8"/>
    <mergeCell ref="U7:U8"/>
    <mergeCell ref="AA7:AA8"/>
    <mergeCell ref="AB7:AB8"/>
    <mergeCell ref="D44:AD44"/>
    <mergeCell ref="V39:AA39"/>
    <mergeCell ref="V40:AA40"/>
    <mergeCell ref="V41:AA41"/>
    <mergeCell ref="V42:AA42"/>
    <mergeCell ref="V43:A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5-6 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2023-03-30T08:18:33Z</dcterms:modified>
</cp:coreProperties>
</file>