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20" windowWidth="10290" windowHeight="8010" activeTab="1"/>
  </bookViews>
  <sheets>
    <sheet name="5-6 старт" sheetId="7" r:id="rId1"/>
    <sheet name="5-6 промежуток" sheetId="8" r:id="rId2"/>
    <sheet name="5-6 итог" sheetId="9" r:id="rId3"/>
  </sheets>
  <calcPr calcId="124519"/>
</workbook>
</file>

<file path=xl/calcChain.xml><?xml version="1.0" encoding="utf-8"?>
<calcChain xmlns="http://schemas.openxmlformats.org/spreadsheetml/2006/main">
  <c r="Y38" i="8"/>
  <c r="Z38" s="1"/>
  <c r="AA38" s="1"/>
  <c r="Y37"/>
  <c r="Z37" s="1"/>
  <c r="AA37" s="1"/>
  <c r="Y36"/>
  <c r="Z36" s="1"/>
  <c r="AA36" s="1"/>
  <c r="Y35"/>
  <c r="Z35" s="1"/>
  <c r="AA35" s="1"/>
  <c r="Y34"/>
  <c r="Z34" s="1"/>
  <c r="AA34" s="1"/>
  <c r="Y33"/>
  <c r="Z33" s="1"/>
  <c r="AA33" s="1"/>
  <c r="Y32"/>
  <c r="Z32" s="1"/>
  <c r="AA32" s="1"/>
  <c r="Y31"/>
  <c r="Z31" s="1"/>
  <c r="AA31" s="1"/>
  <c r="Y30"/>
  <c r="Z30" s="1"/>
  <c r="AA30" s="1"/>
  <c r="Y29"/>
  <c r="Z29" s="1"/>
  <c r="AA29" s="1"/>
  <c r="Y28"/>
  <c r="Z28" s="1"/>
  <c r="AA28" s="1"/>
  <c r="Y27"/>
  <c r="Z27" s="1"/>
  <c r="AA27" s="1"/>
  <c r="Y26"/>
  <c r="Z26" s="1"/>
  <c r="AA26" s="1"/>
  <c r="Y25"/>
  <c r="Z25" s="1"/>
  <c r="AA25" s="1"/>
  <c r="Y24"/>
  <c r="Z24" s="1"/>
  <c r="AA24" s="1"/>
  <c r="Y23"/>
  <c r="Z23" s="1"/>
  <c r="AA23" s="1"/>
  <c r="Y22"/>
  <c r="Z22" s="1"/>
  <c r="AA22" s="1"/>
  <c r="Y21"/>
  <c r="Z21" s="1"/>
  <c r="AA21" s="1"/>
  <c r="Y20"/>
  <c r="Z20" s="1"/>
  <c r="AA20" s="1"/>
  <c r="Y19"/>
  <c r="Z19" s="1"/>
  <c r="AA19" s="1"/>
  <c r="Y18"/>
  <c r="Z18" s="1"/>
  <c r="AA18" s="1"/>
  <c r="Y17"/>
  <c r="Z17" s="1"/>
  <c r="AA17" s="1"/>
  <c r="Y16"/>
  <c r="Z16" s="1"/>
  <c r="AA16" s="1"/>
  <c r="Y15"/>
  <c r="Z15" s="1"/>
  <c r="AA15" s="1"/>
  <c r="Y14"/>
  <c r="Z14" s="1"/>
  <c r="AA14" s="1"/>
  <c r="Y13"/>
  <c r="Z13" s="1"/>
  <c r="AA13" s="1"/>
  <c r="Y12"/>
  <c r="Z12" s="1"/>
  <c r="AA12" s="1"/>
  <c r="Y11"/>
  <c r="Z11" s="1"/>
  <c r="AA11" s="1"/>
  <c r="Y10"/>
  <c r="Z10" s="1"/>
  <c r="AA10" s="1"/>
  <c r="Y9"/>
  <c r="Z9" s="1"/>
  <c r="Z38" i="7"/>
  <c r="AC38" s="1"/>
  <c r="AD38" s="1"/>
  <c r="AE38" s="1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AC10" s="1"/>
  <c r="AD10" s="1"/>
  <c r="AE10" s="1"/>
  <c r="AD9"/>
  <c r="AE9" s="1"/>
  <c r="AC9"/>
  <c r="Z9"/>
  <c r="AA9" s="1"/>
  <c r="AJ38" i="9"/>
  <c r="AK38" s="1"/>
  <c r="AL38" s="1"/>
  <c r="AH38"/>
  <c r="AI38" s="1"/>
  <c r="AG38"/>
  <c r="AJ37"/>
  <c r="AK37" s="1"/>
  <c r="AL37" s="1"/>
  <c r="AH37"/>
  <c r="AI37" s="1"/>
  <c r="AG37"/>
  <c r="AJ36"/>
  <c r="AK36" s="1"/>
  <c r="AL36" s="1"/>
  <c r="AH36"/>
  <c r="AI36" s="1"/>
  <c r="AG36"/>
  <c r="AJ35"/>
  <c r="AK35" s="1"/>
  <c r="AL35" s="1"/>
  <c r="AH35"/>
  <c r="AI35" s="1"/>
  <c r="AG35"/>
  <c r="AJ34"/>
  <c r="AK34" s="1"/>
  <c r="AL34" s="1"/>
  <c r="AH34"/>
  <c r="AI34" s="1"/>
  <c r="AG34"/>
  <c r="AJ33"/>
  <c r="AK33" s="1"/>
  <c r="AL33" s="1"/>
  <c r="AH33"/>
  <c r="AI33" s="1"/>
  <c r="AG33"/>
  <c r="AJ32"/>
  <c r="AK32" s="1"/>
  <c r="AL32" s="1"/>
  <c r="AH32"/>
  <c r="AI32" s="1"/>
  <c r="AG32"/>
  <c r="AJ31"/>
  <c r="AK31" s="1"/>
  <c r="AL31" s="1"/>
  <c r="AH31"/>
  <c r="AI31" s="1"/>
  <c r="AG31"/>
  <c r="AJ30"/>
  <c r="AK30" s="1"/>
  <c r="AL30" s="1"/>
  <c r="AH30"/>
  <c r="AI30" s="1"/>
  <c r="AG30"/>
  <c r="AJ29"/>
  <c r="AK29" s="1"/>
  <c r="AL29" s="1"/>
  <c r="AH29"/>
  <c r="AI29" s="1"/>
  <c r="AG29"/>
  <c r="AJ28"/>
  <c r="AK28" s="1"/>
  <c r="AL28" s="1"/>
  <c r="AH28"/>
  <c r="AI28" s="1"/>
  <c r="AG28"/>
  <c r="AJ27"/>
  <c r="AK27" s="1"/>
  <c r="AL27" s="1"/>
  <c r="AH27"/>
  <c r="AI27" s="1"/>
  <c r="AG27"/>
  <c r="AJ26"/>
  <c r="AK26" s="1"/>
  <c r="AL26" s="1"/>
  <c r="AH26"/>
  <c r="AI26" s="1"/>
  <c r="AG26"/>
  <c r="AJ25"/>
  <c r="AK25" s="1"/>
  <c r="AL25" s="1"/>
  <c r="AH25"/>
  <c r="AI25" s="1"/>
  <c r="AG25"/>
  <c r="AJ24"/>
  <c r="AK24" s="1"/>
  <c r="AL24" s="1"/>
  <c r="AH24"/>
  <c r="AI24" s="1"/>
  <c r="AG24"/>
  <c r="AJ23"/>
  <c r="AK23" s="1"/>
  <c r="AL23" s="1"/>
  <c r="AH23"/>
  <c r="AI23" s="1"/>
  <c r="AG23"/>
  <c r="AJ22"/>
  <c r="AK22" s="1"/>
  <c r="AL22" s="1"/>
  <c r="AH22"/>
  <c r="AI22" s="1"/>
  <c r="AG22"/>
  <c r="AJ21"/>
  <c r="AK21" s="1"/>
  <c r="AL21" s="1"/>
  <c r="AH21"/>
  <c r="AI21" s="1"/>
  <c r="AG21"/>
  <c r="AJ20"/>
  <c r="AK20" s="1"/>
  <c r="AL20" s="1"/>
  <c r="AH20"/>
  <c r="AI20" s="1"/>
  <c r="AG20"/>
  <c r="AJ19"/>
  <c r="AK19" s="1"/>
  <c r="AL19" s="1"/>
  <c r="AH19"/>
  <c r="AI19" s="1"/>
  <c r="AG19"/>
  <c r="AJ18"/>
  <c r="AK18" s="1"/>
  <c r="AL18" s="1"/>
  <c r="AH18"/>
  <c r="AI18" s="1"/>
  <c r="AG18"/>
  <c r="AJ17"/>
  <c r="AK17" s="1"/>
  <c r="AL17" s="1"/>
  <c r="AH17"/>
  <c r="AI17" s="1"/>
  <c r="AG17"/>
  <c r="AJ16"/>
  <c r="AK16" s="1"/>
  <c r="AL16" s="1"/>
  <c r="AH16"/>
  <c r="AI16" s="1"/>
  <c r="AG16"/>
  <c r="AJ15"/>
  <c r="AK15" s="1"/>
  <c r="AL15" s="1"/>
  <c r="AH15"/>
  <c r="AI15" s="1"/>
  <c r="AG15"/>
  <c r="AJ14"/>
  <c r="AK14" s="1"/>
  <c r="AL14" s="1"/>
  <c r="AH14"/>
  <c r="AI14" s="1"/>
  <c r="AG14"/>
  <c r="AJ13"/>
  <c r="AK13" s="1"/>
  <c r="AL13" s="1"/>
  <c r="AH13"/>
  <c r="AI13" s="1"/>
  <c r="AG13"/>
  <c r="AJ12"/>
  <c r="AK12" s="1"/>
  <c r="AL12" s="1"/>
  <c r="AH12"/>
  <c r="AI12" s="1"/>
  <c r="AG12"/>
  <c r="AG11"/>
  <c r="AH11" s="1"/>
  <c r="AI11" s="1"/>
  <c r="AJ10"/>
  <c r="AK10" s="1"/>
  <c r="AL10" s="1"/>
  <c r="AH10"/>
  <c r="AI10" s="1"/>
  <c r="AG10"/>
  <c r="AH9"/>
  <c r="AG9"/>
  <c r="AA9" i="8" l="1"/>
  <c r="AC12" i="7"/>
  <c r="AD12" s="1"/>
  <c r="AE12" s="1"/>
  <c r="AA12"/>
  <c r="AB12" s="1"/>
  <c r="AC14"/>
  <c r="AD14" s="1"/>
  <c r="AE14" s="1"/>
  <c r="AA14"/>
  <c r="AB14" s="1"/>
  <c r="AC16"/>
  <c r="AD16" s="1"/>
  <c r="AE16" s="1"/>
  <c r="AA16"/>
  <c r="AB16" s="1"/>
  <c r="AC18"/>
  <c r="AD18" s="1"/>
  <c r="AE18" s="1"/>
  <c r="AA18"/>
  <c r="AB18" s="1"/>
  <c r="AC20"/>
  <c r="AD20" s="1"/>
  <c r="AE20" s="1"/>
  <c r="AA20"/>
  <c r="AB20" s="1"/>
  <c r="AC22"/>
  <c r="AD22" s="1"/>
  <c r="AE22" s="1"/>
  <c r="AA22"/>
  <c r="AB22" s="1"/>
  <c r="AC24"/>
  <c r="AD24" s="1"/>
  <c r="AE24" s="1"/>
  <c r="AA24"/>
  <c r="AB24" s="1"/>
  <c r="AC26"/>
  <c r="AD26" s="1"/>
  <c r="AE26" s="1"/>
  <c r="AA26"/>
  <c r="AB26" s="1"/>
  <c r="AC28"/>
  <c r="AD28" s="1"/>
  <c r="AE28" s="1"/>
  <c r="AA28"/>
  <c r="AB28" s="1"/>
  <c r="AC30"/>
  <c r="AD30" s="1"/>
  <c r="AE30" s="1"/>
  <c r="AA30"/>
  <c r="AB30" s="1"/>
  <c r="AC32"/>
  <c r="AD32" s="1"/>
  <c r="AE32" s="1"/>
  <c r="AA32"/>
  <c r="AB32" s="1"/>
  <c r="AC34"/>
  <c r="AD34" s="1"/>
  <c r="AE34" s="1"/>
  <c r="AA34"/>
  <c r="AB34" s="1"/>
  <c r="AA10"/>
  <c r="AB10" s="1"/>
  <c r="AA11"/>
  <c r="AB11" s="1"/>
  <c r="AC13"/>
  <c r="AD13" s="1"/>
  <c r="AE13" s="1"/>
  <c r="AA13"/>
  <c r="AB13" s="1"/>
  <c r="AC15"/>
  <c r="AD15" s="1"/>
  <c r="AE15" s="1"/>
  <c r="AA15"/>
  <c r="AB15" s="1"/>
  <c r="AC17"/>
  <c r="AD17" s="1"/>
  <c r="AE17" s="1"/>
  <c r="AA17"/>
  <c r="AB17" s="1"/>
  <c r="AC19"/>
  <c r="AD19" s="1"/>
  <c r="AE19" s="1"/>
  <c r="AA19"/>
  <c r="AB19" s="1"/>
  <c r="AC21"/>
  <c r="AD21" s="1"/>
  <c r="AE21" s="1"/>
  <c r="AA21"/>
  <c r="AB21" s="1"/>
  <c r="AC23"/>
  <c r="AD23" s="1"/>
  <c r="AE23" s="1"/>
  <c r="AA23"/>
  <c r="AB23" s="1"/>
  <c r="AC25"/>
  <c r="AD25" s="1"/>
  <c r="AE25" s="1"/>
  <c r="AA25"/>
  <c r="AB25" s="1"/>
  <c r="AC27"/>
  <c r="AD27" s="1"/>
  <c r="AE27" s="1"/>
  <c r="AA27"/>
  <c r="AB27" s="1"/>
  <c r="AC29"/>
  <c r="AD29" s="1"/>
  <c r="AE29" s="1"/>
  <c r="AA29"/>
  <c r="AB29" s="1"/>
  <c r="AC31"/>
  <c r="AD31" s="1"/>
  <c r="AE31" s="1"/>
  <c r="AA31"/>
  <c r="AB31" s="1"/>
  <c r="AC33"/>
  <c r="AD33" s="1"/>
  <c r="AE33" s="1"/>
  <c r="AA33"/>
  <c r="AB33" s="1"/>
  <c r="AC35"/>
  <c r="AD35" s="1"/>
  <c r="AE35" s="1"/>
  <c r="AA35"/>
  <c r="AB35" s="1"/>
  <c r="AC37"/>
  <c r="AD37" s="1"/>
  <c r="AE37" s="1"/>
  <c r="AA37"/>
  <c r="AB37" s="1"/>
  <c r="AC36"/>
  <c r="AD36" s="1"/>
  <c r="AE36" s="1"/>
  <c r="AA36"/>
  <c r="AB36" s="1"/>
  <c r="AA38"/>
  <c r="AB38" s="1"/>
  <c r="K37" i="9"/>
  <c r="L37"/>
  <c r="M37" s="1"/>
  <c r="K36"/>
  <c r="L36"/>
  <c r="M36"/>
  <c r="K35"/>
  <c r="L35"/>
  <c r="M35" s="1"/>
  <c r="D37" i="8"/>
  <c r="AB37" s="1"/>
  <c r="AC37" s="1"/>
  <c r="AD37" s="1"/>
  <c r="E37"/>
  <c r="F37" s="1"/>
  <c r="D36"/>
  <c r="AB36" s="1"/>
  <c r="AC36" s="1"/>
  <c r="AD36" s="1"/>
  <c r="E36"/>
  <c r="F36" s="1"/>
  <c r="D35"/>
  <c r="AB35" s="1"/>
  <c r="AC35" s="1"/>
  <c r="AD35" s="1"/>
  <c r="E35"/>
  <c r="F35" s="1"/>
  <c r="J37" i="7"/>
  <c r="K37"/>
  <c r="L37" s="1"/>
  <c r="J36"/>
  <c r="K36"/>
  <c r="L36"/>
  <c r="J35"/>
  <c r="K35"/>
  <c r="L35" s="1"/>
  <c r="AL48" i="9"/>
  <c r="AL47"/>
  <c r="AL46"/>
  <c r="AI43"/>
  <c r="AI42"/>
  <c r="AI41"/>
  <c r="M43"/>
  <c r="M42"/>
  <c r="M41"/>
  <c r="AD48" i="8"/>
  <c r="AD47"/>
  <c r="AD46"/>
  <c r="AA43"/>
  <c r="AA42"/>
  <c r="AA41"/>
  <c r="F43"/>
  <c r="F42"/>
  <c r="F41"/>
  <c r="AE48" i="7"/>
  <c r="AE47"/>
  <c r="AE46"/>
  <c r="AB43"/>
  <c r="AB42"/>
  <c r="AB41"/>
  <c r="L43"/>
  <c r="L42"/>
  <c r="L41"/>
  <c r="L10" i="9" l="1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8"/>
  <c r="M38" s="1"/>
  <c r="K10"/>
  <c r="K11"/>
  <c r="AJ11" s="1"/>
  <c r="AK11" s="1"/>
  <c r="AL11" s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8"/>
  <c r="AI9"/>
  <c r="L9"/>
  <c r="M9" s="1"/>
  <c r="K9"/>
  <c r="E10" i="8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8"/>
  <c r="F38" s="1"/>
  <c r="D10"/>
  <c r="AB10" s="1"/>
  <c r="AC10" s="1"/>
  <c r="AD10" s="1"/>
  <c r="D11"/>
  <c r="AB11" s="1"/>
  <c r="AC11" s="1"/>
  <c r="AD11" s="1"/>
  <c r="D12"/>
  <c r="AB12" s="1"/>
  <c r="AC12" s="1"/>
  <c r="AD12" s="1"/>
  <c r="D13"/>
  <c r="AB13" s="1"/>
  <c r="AC13" s="1"/>
  <c r="AD13" s="1"/>
  <c r="D14"/>
  <c r="AB14" s="1"/>
  <c r="AC14" s="1"/>
  <c r="AD14" s="1"/>
  <c r="D15"/>
  <c r="AB15" s="1"/>
  <c r="AC15" s="1"/>
  <c r="AD15" s="1"/>
  <c r="D16"/>
  <c r="AB16" s="1"/>
  <c r="AC16" s="1"/>
  <c r="AD16" s="1"/>
  <c r="D17"/>
  <c r="AB17" s="1"/>
  <c r="AC17" s="1"/>
  <c r="AD17" s="1"/>
  <c r="D18"/>
  <c r="AB18" s="1"/>
  <c r="AC18" s="1"/>
  <c r="AD18" s="1"/>
  <c r="D19"/>
  <c r="AB19" s="1"/>
  <c r="AC19" s="1"/>
  <c r="AD19" s="1"/>
  <c r="D20"/>
  <c r="AB20" s="1"/>
  <c r="AC20" s="1"/>
  <c r="AD20" s="1"/>
  <c r="D21"/>
  <c r="AB21" s="1"/>
  <c r="AC21" s="1"/>
  <c r="AD21" s="1"/>
  <c r="D22"/>
  <c r="AB22" s="1"/>
  <c r="AC22" s="1"/>
  <c r="AD22" s="1"/>
  <c r="D23"/>
  <c r="AB23" s="1"/>
  <c r="AC23" s="1"/>
  <c r="AD23" s="1"/>
  <c r="D24"/>
  <c r="AB24" s="1"/>
  <c r="AC24" s="1"/>
  <c r="AD24" s="1"/>
  <c r="D25"/>
  <c r="AB25" s="1"/>
  <c r="AC25" s="1"/>
  <c r="AD25" s="1"/>
  <c r="D26"/>
  <c r="AB26" s="1"/>
  <c r="AC26" s="1"/>
  <c r="AD26" s="1"/>
  <c r="D27"/>
  <c r="AB27" s="1"/>
  <c r="AC27" s="1"/>
  <c r="AD27" s="1"/>
  <c r="D28"/>
  <c r="AB28" s="1"/>
  <c r="AC28" s="1"/>
  <c r="AD28" s="1"/>
  <c r="D29"/>
  <c r="AB29" s="1"/>
  <c r="AC29" s="1"/>
  <c r="AD29" s="1"/>
  <c r="D30"/>
  <c r="AB30" s="1"/>
  <c r="AC30" s="1"/>
  <c r="AD30" s="1"/>
  <c r="D31"/>
  <c r="AB31" s="1"/>
  <c r="AC31" s="1"/>
  <c r="AD31" s="1"/>
  <c r="D32"/>
  <c r="AB32" s="1"/>
  <c r="AC32" s="1"/>
  <c r="AD32" s="1"/>
  <c r="D33"/>
  <c r="AB33" s="1"/>
  <c r="AC33" s="1"/>
  <c r="AD33" s="1"/>
  <c r="D34"/>
  <c r="AB34" s="1"/>
  <c r="AC34" s="1"/>
  <c r="AD34" s="1"/>
  <c r="D38"/>
  <c r="AB38" s="1"/>
  <c r="AC38" s="1"/>
  <c r="AD38" s="1"/>
  <c r="E9"/>
  <c r="F9" s="1"/>
  <c r="D9"/>
  <c r="AB9" s="1"/>
  <c r="AC9" s="1"/>
  <c r="AD9" s="1"/>
  <c r="K10" i="7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8"/>
  <c r="L38" s="1"/>
  <c r="J10"/>
  <c r="J11"/>
  <c r="AC11" s="1"/>
  <c r="AD11" s="1"/>
  <c r="AE11" s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8"/>
  <c r="K9"/>
  <c r="L9" s="1"/>
  <c r="J9"/>
  <c r="AB9" l="1"/>
  <c r="AJ9" i="9"/>
  <c r="AK9" s="1"/>
  <c r="AL9" s="1"/>
</calcChain>
</file>

<file path=xl/sharedStrings.xml><?xml version="1.0" encoding="utf-8"?>
<sst xmlns="http://schemas.openxmlformats.org/spreadsheetml/2006/main" count="194" uniqueCount="121">
  <si>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</si>
  <si>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</si>
  <si>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</si>
  <si>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</si>
  <si>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</si>
  <si>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</si>
  <si>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</si>
  <si>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</si>
  <si>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</si>
  <si>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</si>
  <si>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общее</t>
  </si>
  <si>
    <t>средний</t>
  </si>
  <si>
    <t>к-во</t>
  </si>
  <si>
    <t>уровень</t>
  </si>
  <si>
    <t xml:space="preserve">результатов диагностики стартового контроля в старщей группе (от 5 до 6 лет) </t>
  </si>
  <si>
    <t>Самопознание</t>
  </si>
  <si>
    <t xml:space="preserve">результатов диагностики итогового контроля в старщей группе (от 5 до 6 лет) </t>
  </si>
  <si>
    <t>І ур</t>
  </si>
  <si>
    <t>ІІ ур</t>
  </si>
  <si>
    <t>ІІІ ур</t>
  </si>
  <si>
    <t>Всего детей</t>
  </si>
  <si>
    <t>І уровень</t>
  </si>
  <si>
    <t>ІІ уровень</t>
  </si>
  <si>
    <t>ІІІ уровень</t>
  </si>
  <si>
    <t>А (всего детей)</t>
  </si>
  <si>
    <t xml:space="preserve">В (II уровень) </t>
  </si>
  <si>
    <t>Г (III уровень)</t>
  </si>
  <si>
    <t>Б (I уровень)</t>
  </si>
  <si>
    <t>5-6-С.8 знает некоторые условия, необходимые для роста растений и животных;</t>
  </si>
  <si>
    <t>5-6-С.9 называет и различает не менее 5-6 видов домашних и диких животных, зимующих и перелетных птиц, насекомых, растений, кустарников, деревьев;</t>
  </si>
  <si>
    <t>5-6-С.10 имеет представление о жизни животных в природных условиях;</t>
  </si>
  <si>
    <t>5-6-С.11 знает элементарные правила поведения в природе;</t>
  </si>
  <si>
    <t>5-6-С.12 владеет элементарными навыками ухода за растениями и животными из уголка природы;</t>
  </si>
  <si>
    <t>5-6-С.13 проявляет сочувствие, сострадание, сопереживание живым существам.</t>
  </si>
  <si>
    <t>5-6-С.1 знает о труде взрослых членов семьи;</t>
  </si>
  <si>
    <t>5-6-С.2 проявляет уважительное и заботливое отношение к старшим и младшим членам семьи;</t>
  </si>
  <si>
    <t>5-6-С.3 умеет распознавать предметы и объекты с учетом материала;</t>
  </si>
  <si>
    <t>5-6-С.4 проявляет бережное отношение к игрушкам, книгам, посуде;</t>
  </si>
  <si>
    <t>5-6-С.5 знает названия, содержание и значение некоторых профессий;</t>
  </si>
  <si>
    <t>5-6-С.6 проявляет интерес к проведению элементарных опытов;</t>
  </si>
  <si>
    <t>5-6-С.7 устанавливает простейшие причинно-следственные связи.</t>
  </si>
  <si>
    <t>5-6-С.1 имеет представление о человеческих качествах: доброте, любви, вежливости, честности;</t>
  </si>
  <si>
    <t>5-6-С.2 умеет различать хорошие и плохие поступки;</t>
  </si>
  <si>
    <t>5-6-С.3 проявляет доброту, эмоциональную отзывчивость, уважение к старшим, друзьям, родным и близким;</t>
  </si>
  <si>
    <t>5-6-С.4 знает и понимает необходимость бережного отношения к окружающей природе;</t>
  </si>
  <si>
    <t>5-6-С.5 выражает свое настроение через рисунок, лепку, конструирование;</t>
  </si>
  <si>
    <t>5-6-С.6 следует общепринятым нормам и правилам поведения дома, в детском саду, общественных местах.</t>
  </si>
  <si>
    <t>5-6-С.7 проявляет заботу о своих членах семьи, выполняет домашние поручения;</t>
  </si>
  <si>
    <t>5-6-С.8 умеет устанавливать причинно-следственные связи;</t>
  </si>
  <si>
    <t>5-6-С.9 знает название детского сада и номер; дорогу из дома в детский сад</t>
  </si>
  <si>
    <t>5-6-С.10 знает назначение транспортных средств;</t>
  </si>
  <si>
    <t>5-6-С.11 знает о некоторых промышленных и сельскохозяйственных профессиях;</t>
  </si>
  <si>
    <t>5-6-С.12 знает правила поведения при исполнении государственного гимна Республики Казахстан;</t>
  </si>
  <si>
    <t>5-6-С.13 знает назначение Армии; о роли участников Великой Отечественной войны;</t>
  </si>
  <si>
    <t>5-6-С.14 выполняет основные правила дорожного движения;</t>
  </si>
  <si>
    <t>5-6-С.15 испытывает радость от общения с животными и растениями, как знакомыми, так и новыми для него;</t>
  </si>
  <si>
    <t>5-6-С.16 имеет представление о неразрывной связи человека с природой;</t>
  </si>
  <si>
    <t>5-6-С.17 проявляет интерес, бережное отношение к объектам неживой природы;</t>
  </si>
  <si>
    <t>5-6-С.18 устанавливает причинно-следственные зависимости взаимодействия человека с природой;</t>
  </si>
  <si>
    <t>5-6-С.19 называет ситуации и действия, которые могут нанести вред природе;</t>
  </si>
  <si>
    <t>5-6-С.20 делает выводы о том, как человек может беречь природу.</t>
  </si>
  <si>
    <t>5-6-С.21 имеет первоначальный опыт безопасного поведения в природе;</t>
  </si>
  <si>
    <t>5-6-С.22 знает элементарный способ ухода за растениями и животными;</t>
  </si>
  <si>
    <t>5-6-С.23 проявляет сочувствие, сострадание, сопереживание к живым существам;</t>
  </si>
  <si>
    <t>5-6-С.24 называет ситуации и действия, которые могут нанести вред природе.</t>
  </si>
  <si>
    <t xml:space="preserve">5-6-С.1  проявляет доброту, эмоциональную отзывчивость, уважение к старшим и близким; </t>
  </si>
  <si>
    <t>5-6-С.2 имеет первичные навыки здорового образа жизни; проявляет уважение к противоположному полу;</t>
  </si>
  <si>
    <t>5-6-С.3 знает и понимает необходимость бережного отношения к окружающей природе;</t>
  </si>
  <si>
    <t>5-6-С.4 умеет выражать свое настроение через рисунок, лепку, конструирование;</t>
  </si>
  <si>
    <t>5-6-С.5 различает хорошее и плохое в словах, поведении, старается следовать общепринятым нормам и правилам поведения дома, в детском саду, общественных местах;</t>
  </si>
  <si>
    <t>5-6-С.6 участвует в народных праздниках;</t>
  </si>
  <si>
    <t>5-6-С.7 проявляет гордость за достижения в стране</t>
  </si>
  <si>
    <t>5-6-С.8 владеет понятиями о родственных связях;</t>
  </si>
  <si>
    <t>5-6-С.9 проявляет словесно свои добрые чувства к членам семьи;</t>
  </si>
  <si>
    <t>5-6-С.10 устанавливает связи между свойствами и признаками разнообразных материалов и их использованием;</t>
  </si>
  <si>
    <t>5-6-С.11 свободно ориентируется в помещении детского сада, в ближайшем микрорайоне;</t>
  </si>
  <si>
    <t>5-6-С.12 знает о назначении специальных транспортных средств;</t>
  </si>
  <si>
    <t>5-6-С.13 владеет правилами пользования бытовой техникой;</t>
  </si>
  <si>
    <t>5-6-С.14 рассказывает о труде своих родителей;</t>
  </si>
  <si>
    <t>5-6-С.15 проявляет уважение к людям разных профессий;</t>
  </si>
  <si>
    <t>5-6-С.16 владеет знаниями о родной стране, государственных и народных праздниках, символике страны, о Президенте Республики Казахстан;</t>
  </si>
  <si>
    <t>5-6-С.17 имеет представление о казахстанской армии; проявляет уважение к подвигу ветеранов Великой Отечественной войны;</t>
  </si>
  <si>
    <t>5-6-С.18 знает правила дорожного движения.</t>
  </si>
  <si>
    <t>5-6-С.19 проявляет интерес к природным объектам, особенностям их жизнедеятельности;</t>
  </si>
  <si>
    <t>5-6-С.20 владеет первоначальными навыками ухода за растениями и животными уголка природы;</t>
  </si>
  <si>
    <t>5-6-С.21 откликается на предложения взрослого поухаживать за растениями, животными в уголке природы;</t>
  </si>
  <si>
    <t>5-6-С.22 знает о роли воды в жизни человека и растений;</t>
  </si>
  <si>
    <t>5-6-С.23 устанавливает причинно-следственные зависимости взаимодействия человека с природой.</t>
  </si>
  <si>
    <t>5-6-С.24 проявляет позитивное отношение к природе;</t>
  </si>
  <si>
    <t>5-6-С.25 проявляет эмоциональную отзывчивость и бережное отношение к объектам живой и неживой природы, которые его окружают</t>
  </si>
  <si>
    <t>5-6-С.26 называет ситуации и действия, которые могут нанести вред природе.</t>
  </si>
  <si>
    <t>Амангелди Алихан</t>
  </si>
  <si>
    <t>Асаубай Тимур</t>
  </si>
  <si>
    <t>Абдуллина Умит</t>
  </si>
  <si>
    <t>Байсакалов Алишер</t>
  </si>
  <si>
    <t>Бериков Рамазан</t>
  </si>
  <si>
    <t>Грищук Аделина</t>
  </si>
  <si>
    <t>Гулуев Эмин</t>
  </si>
  <si>
    <t>Ербол Аянат</t>
  </si>
  <si>
    <t>Ергазиева Айару</t>
  </si>
  <si>
    <t>Каримов Таир</t>
  </si>
  <si>
    <t>Кабибулла Райана</t>
  </si>
  <si>
    <t>Канатулы Шакарим</t>
  </si>
  <si>
    <t xml:space="preserve">Кадралин Арсен </t>
  </si>
  <si>
    <t>Кайыпназарова Марьям</t>
  </si>
  <si>
    <t>Кусаинова Гаухар</t>
  </si>
  <si>
    <t>Кириленко Полина</t>
  </si>
  <si>
    <t>Кадралина Айкумис</t>
  </si>
  <si>
    <t>Мажитов Азат</t>
  </si>
  <si>
    <t>Майсутов Кайсар</t>
  </si>
  <si>
    <t>Марат Асылжан</t>
  </si>
  <si>
    <t>Маликов Бакдаулет</t>
  </si>
  <si>
    <t>Нурмагамбетова Р.</t>
  </si>
  <si>
    <t>Нурлан Акерке</t>
  </si>
  <si>
    <t>Сейтжапарова   А.</t>
  </si>
  <si>
    <t>Саламатова Нурдана</t>
  </si>
  <si>
    <t>Сакен Рамазан</t>
  </si>
  <si>
    <t>Тукешов Диас</t>
  </si>
  <si>
    <t xml:space="preserve">Учебный год: 2022-2023год____________       Группа:_№8 "Улыбка"____________________     Дата проведения:__10-сентября_________ </t>
  </si>
  <si>
    <t xml:space="preserve">Результатов диагностики промежуточного контроля в старщей группе (от 4 до 5 лет) </t>
  </si>
  <si>
    <t>Формирование социально-эмоциональных навыков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</si>
</sst>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07"/>
  <sheetViews>
    <sheetView zoomScale="80" zoomScaleNormal="80" workbookViewId="0">
      <selection activeCell="Z10" sqref="Z10:AE10"/>
    </sheetView>
  </sheetViews>
  <sheetFormatPr defaultRowHeight="15"/>
  <cols>
    <col min="2" max="2" width="5.7109375" customWidth="1"/>
    <col min="3" max="3" width="29.85546875" customWidth="1"/>
    <col min="4" max="4" width="8.42578125" customWidth="1"/>
    <col min="5" max="5" width="6" customWidth="1"/>
    <col min="6" max="6" width="9.28515625" customWidth="1"/>
    <col min="7" max="7" width="8.42578125" customWidth="1"/>
    <col min="8" max="8" width="6.7109375" customWidth="1"/>
    <col min="9" max="9" width="9.85546875" customWidth="1"/>
    <col min="10" max="10" width="4.28515625" customWidth="1"/>
    <col min="11" max="11" width="5.7109375" customWidth="1"/>
    <col min="12" max="12" width="9.7109375" customWidth="1"/>
    <col min="13" max="13" width="6.28515625" customWidth="1"/>
    <col min="14" max="14" width="9.85546875" customWidth="1"/>
    <col min="15" max="15" width="6" customWidth="1"/>
    <col min="16" max="17" width="6.140625" customWidth="1"/>
    <col min="18" max="18" width="6.28515625" customWidth="1"/>
    <col min="19" max="19" width="5.140625" customWidth="1"/>
    <col min="20" max="20" width="10" customWidth="1"/>
    <col min="21" max="21" width="15" customWidth="1"/>
    <col min="22" max="22" width="6.140625" customWidth="1"/>
    <col min="23" max="23" width="5.85546875" customWidth="1"/>
    <col min="24" max="24" width="9.140625" customWidth="1"/>
    <col min="25" max="25" width="9.42578125" customWidth="1"/>
    <col min="26" max="26" width="4.5703125" customWidth="1"/>
    <col min="27" max="27" width="5.7109375" customWidth="1"/>
    <col min="28" max="28" width="9.28515625" customWidth="1"/>
  </cols>
  <sheetData>
    <row r="2" spans="1:3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6" spans="1:32">
      <c r="B6" s="17" t="s">
        <v>2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7"/>
      <c r="AD6" s="17"/>
      <c r="AE6" s="17"/>
    </row>
    <row r="7" spans="1:32" ht="36.75" customHeight="1">
      <c r="B7" s="19" t="s">
        <v>3</v>
      </c>
      <c r="C7" s="20" t="s">
        <v>4</v>
      </c>
      <c r="D7" s="19" t="s">
        <v>15</v>
      </c>
      <c r="E7" s="21"/>
      <c r="F7" s="21"/>
      <c r="G7" s="21"/>
      <c r="H7" s="21"/>
      <c r="I7" s="21"/>
      <c r="J7" s="26" t="s">
        <v>10</v>
      </c>
      <c r="K7" s="27" t="s">
        <v>11</v>
      </c>
      <c r="L7" s="28" t="s">
        <v>13</v>
      </c>
      <c r="M7" s="36" t="s">
        <v>5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26" t="s">
        <v>10</v>
      </c>
      <c r="AA7" s="27" t="s">
        <v>11</v>
      </c>
      <c r="AB7" s="28" t="s">
        <v>13</v>
      </c>
      <c r="AC7" s="22" t="s">
        <v>6</v>
      </c>
      <c r="AD7" s="24" t="s">
        <v>7</v>
      </c>
      <c r="AE7" s="25" t="s">
        <v>8</v>
      </c>
    </row>
    <row r="8" spans="1:32" ht="225" customHeight="1">
      <c r="B8" s="19"/>
      <c r="C8" s="19"/>
      <c r="D8" s="13" t="s">
        <v>41</v>
      </c>
      <c r="E8" s="13" t="s">
        <v>42</v>
      </c>
      <c r="F8" s="13" t="s">
        <v>43</v>
      </c>
      <c r="G8" s="13" t="s">
        <v>44</v>
      </c>
      <c r="H8" s="13" t="s">
        <v>45</v>
      </c>
      <c r="I8" s="13" t="s">
        <v>46</v>
      </c>
      <c r="J8" s="26"/>
      <c r="K8" s="27"/>
      <c r="L8" s="28"/>
      <c r="M8" s="13" t="s">
        <v>34</v>
      </c>
      <c r="N8" s="13" t="s">
        <v>35</v>
      </c>
      <c r="O8" s="13" t="s">
        <v>36</v>
      </c>
      <c r="P8" s="13" t="s">
        <v>37</v>
      </c>
      <c r="Q8" s="13" t="s">
        <v>38</v>
      </c>
      <c r="R8" s="13" t="s">
        <v>39</v>
      </c>
      <c r="S8" s="13" t="s">
        <v>40</v>
      </c>
      <c r="T8" s="13" t="s">
        <v>28</v>
      </c>
      <c r="U8" s="13" t="s">
        <v>29</v>
      </c>
      <c r="V8" s="13" t="s">
        <v>30</v>
      </c>
      <c r="W8" s="13" t="s">
        <v>31</v>
      </c>
      <c r="X8" s="13" t="s">
        <v>32</v>
      </c>
      <c r="Y8" s="13" t="s">
        <v>33</v>
      </c>
      <c r="Z8" s="26"/>
      <c r="AA8" s="27"/>
      <c r="AB8" s="28"/>
      <c r="AC8" s="23"/>
      <c r="AD8" s="24"/>
      <c r="AE8" s="25"/>
    </row>
    <row r="9" spans="1:32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4">
        <f>SUM(D9:I9)</f>
        <v>6</v>
      </c>
      <c r="K9" s="6">
        <f>AVERAGE(D9:I9)</f>
        <v>1</v>
      </c>
      <c r="L9" s="12" t="str">
        <f t="shared" ref="L9:L38" si="0">IF(D9="","",VLOOKUP(K9,$J$105:$K$107,2,TRUE))</f>
        <v>І ур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4">
        <f>SUM(M9:Y9)</f>
        <v>13</v>
      </c>
      <c r="AA9" s="6">
        <f>AVERAGE(Z9/13)</f>
        <v>1</v>
      </c>
      <c r="AB9" s="12" t="str">
        <f t="shared" ref="AB9" si="1">IF(R9="","",VLOOKUP(AA9,$J$105:$K$107,2,TRUE))</f>
        <v>І ур</v>
      </c>
      <c r="AC9" s="5">
        <f>J9+Z9</f>
        <v>19</v>
      </c>
      <c r="AD9" s="7">
        <f>AC9/19</f>
        <v>1</v>
      </c>
      <c r="AE9" s="12" t="str">
        <f t="shared" ref="AE9" si="2">IF(U9="","",VLOOKUP(AD9,$J$105:$K$107,2,TRUE))</f>
        <v>І ур</v>
      </c>
    </row>
    <row r="10" spans="1:32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4">
        <f t="shared" ref="J10:J38" si="3">SUM(D10:I10)</f>
        <v>0</v>
      </c>
      <c r="K10" s="6">
        <f t="shared" ref="K10:K38" si="4">AVERAGE(D10:I10)</f>
        <v>0</v>
      </c>
      <c r="L10" s="12" t="e">
        <f t="shared" si="0"/>
        <v>#N/A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4">
        <f t="shared" ref="Z10:Z38" si="5">SUM(M10:Y10)</f>
        <v>0</v>
      </c>
      <c r="AA10" s="6">
        <f t="shared" ref="AA10:AA38" si="6">AVERAGE(Z10/13)</f>
        <v>0</v>
      </c>
      <c r="AB10" s="12" t="e">
        <f t="shared" ref="AB10:AB38" si="7">IF(R10="","",VLOOKUP(AA10,$J$105:$K$107,2,TRUE))</f>
        <v>#N/A</v>
      </c>
      <c r="AC10" s="5">
        <f t="shared" ref="AC10:AC38" si="8">J10+Z10</f>
        <v>0</v>
      </c>
      <c r="AD10" s="7">
        <f t="shared" ref="AD10:AD38" si="9">AC10/19</f>
        <v>0</v>
      </c>
      <c r="AE10" s="12" t="e">
        <f t="shared" ref="AE10:AE38" si="10">IF(U10="","",VLOOKUP(AD10,$J$105:$K$107,2,TRUE))</f>
        <v>#N/A</v>
      </c>
    </row>
    <row r="11" spans="1:32">
      <c r="B11" s="1">
        <v>3</v>
      </c>
      <c r="C11" s="1"/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4">
        <f t="shared" si="3"/>
        <v>12</v>
      </c>
      <c r="K11" s="6">
        <f t="shared" si="4"/>
        <v>2</v>
      </c>
      <c r="L11" s="12" t="str">
        <f t="shared" si="0"/>
        <v>ІІ ур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f t="shared" si="5"/>
        <v>26</v>
      </c>
      <c r="AA11" s="6">
        <f t="shared" si="6"/>
        <v>2</v>
      </c>
      <c r="AB11" s="12" t="str">
        <f t="shared" si="7"/>
        <v>ІІ ур</v>
      </c>
      <c r="AC11" s="5">
        <f t="shared" si="8"/>
        <v>38</v>
      </c>
      <c r="AD11" s="7">
        <f t="shared" si="9"/>
        <v>2</v>
      </c>
      <c r="AE11" s="12" t="str">
        <f t="shared" si="10"/>
        <v>ІІ ур</v>
      </c>
    </row>
    <row r="12" spans="1:32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4">
        <f t="shared" si="3"/>
        <v>0</v>
      </c>
      <c r="K12" s="6">
        <f t="shared" si="4"/>
        <v>0</v>
      </c>
      <c r="L12" s="12" t="e">
        <f t="shared" si="0"/>
        <v>#N/A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4">
        <f t="shared" si="5"/>
        <v>0</v>
      </c>
      <c r="AA12" s="6">
        <f t="shared" si="6"/>
        <v>0</v>
      </c>
      <c r="AB12" s="12" t="e">
        <f t="shared" si="7"/>
        <v>#N/A</v>
      </c>
      <c r="AC12" s="5">
        <f t="shared" si="8"/>
        <v>0</v>
      </c>
      <c r="AD12" s="7">
        <f t="shared" si="9"/>
        <v>0</v>
      </c>
      <c r="AE12" s="12" t="e">
        <f t="shared" si="10"/>
        <v>#N/A</v>
      </c>
    </row>
    <row r="13" spans="1:32">
      <c r="B13" s="1">
        <v>5</v>
      </c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4">
        <f t="shared" si="3"/>
        <v>0</v>
      </c>
      <c r="K13" s="6">
        <f t="shared" si="4"/>
        <v>0</v>
      </c>
      <c r="L13" s="12" t="e">
        <f t="shared" si="0"/>
        <v>#N/A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4">
        <f t="shared" si="5"/>
        <v>0</v>
      </c>
      <c r="AA13" s="6">
        <f t="shared" si="6"/>
        <v>0</v>
      </c>
      <c r="AB13" s="12" t="e">
        <f t="shared" si="7"/>
        <v>#N/A</v>
      </c>
      <c r="AC13" s="5">
        <f t="shared" si="8"/>
        <v>0</v>
      </c>
      <c r="AD13" s="7">
        <f t="shared" si="9"/>
        <v>0</v>
      </c>
      <c r="AE13" s="12" t="e">
        <f t="shared" si="10"/>
        <v>#N/A</v>
      </c>
    </row>
    <row r="14" spans="1:32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4">
        <f t="shared" si="3"/>
        <v>0</v>
      </c>
      <c r="K14" s="6">
        <f t="shared" si="4"/>
        <v>0</v>
      </c>
      <c r="L14" s="12" t="e">
        <f t="shared" si="0"/>
        <v>#N/A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4">
        <f t="shared" si="5"/>
        <v>0</v>
      </c>
      <c r="AA14" s="6">
        <f t="shared" si="6"/>
        <v>0</v>
      </c>
      <c r="AB14" s="12" t="e">
        <f t="shared" si="7"/>
        <v>#N/A</v>
      </c>
      <c r="AC14" s="5">
        <f t="shared" si="8"/>
        <v>0</v>
      </c>
      <c r="AD14" s="7">
        <f t="shared" si="9"/>
        <v>0</v>
      </c>
      <c r="AE14" s="12" t="e">
        <f t="shared" si="10"/>
        <v>#N/A</v>
      </c>
    </row>
    <row r="15" spans="1:32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4">
        <f t="shared" si="3"/>
        <v>0</v>
      </c>
      <c r="K15" s="6">
        <f t="shared" si="4"/>
        <v>0</v>
      </c>
      <c r="L15" s="12" t="e">
        <f t="shared" si="0"/>
        <v>#N/A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4">
        <f t="shared" si="5"/>
        <v>0</v>
      </c>
      <c r="AA15" s="6">
        <f t="shared" si="6"/>
        <v>0</v>
      </c>
      <c r="AB15" s="12" t="e">
        <f t="shared" si="7"/>
        <v>#N/A</v>
      </c>
      <c r="AC15" s="5">
        <f t="shared" si="8"/>
        <v>0</v>
      </c>
      <c r="AD15" s="7">
        <f t="shared" si="9"/>
        <v>0</v>
      </c>
      <c r="AE15" s="12" t="e">
        <f t="shared" si="10"/>
        <v>#N/A</v>
      </c>
    </row>
    <row r="16" spans="1:32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4">
        <f t="shared" si="3"/>
        <v>0</v>
      </c>
      <c r="K16" s="6">
        <f t="shared" si="4"/>
        <v>0</v>
      </c>
      <c r="L16" s="12" t="e">
        <f t="shared" si="0"/>
        <v>#N/A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4">
        <f t="shared" si="5"/>
        <v>0</v>
      </c>
      <c r="AA16" s="6">
        <f t="shared" si="6"/>
        <v>0</v>
      </c>
      <c r="AB16" s="12" t="e">
        <f t="shared" si="7"/>
        <v>#N/A</v>
      </c>
      <c r="AC16" s="5">
        <f t="shared" si="8"/>
        <v>0</v>
      </c>
      <c r="AD16" s="7">
        <f t="shared" si="9"/>
        <v>0</v>
      </c>
      <c r="AE16" s="12" t="e">
        <f t="shared" si="10"/>
        <v>#N/A</v>
      </c>
    </row>
    <row r="17" spans="2:31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4">
        <f t="shared" si="3"/>
        <v>0</v>
      </c>
      <c r="K17" s="6">
        <f t="shared" si="4"/>
        <v>0</v>
      </c>
      <c r="L17" s="12" t="e">
        <f t="shared" si="0"/>
        <v>#N/A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4">
        <f t="shared" si="5"/>
        <v>0</v>
      </c>
      <c r="AA17" s="6">
        <f t="shared" si="6"/>
        <v>0</v>
      </c>
      <c r="AB17" s="12" t="e">
        <f t="shared" si="7"/>
        <v>#N/A</v>
      </c>
      <c r="AC17" s="5">
        <f t="shared" si="8"/>
        <v>0</v>
      </c>
      <c r="AD17" s="7">
        <f t="shared" si="9"/>
        <v>0</v>
      </c>
      <c r="AE17" s="12" t="e">
        <f t="shared" si="10"/>
        <v>#N/A</v>
      </c>
    </row>
    <row r="18" spans="2:31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4">
        <f t="shared" si="3"/>
        <v>0</v>
      </c>
      <c r="K18" s="6">
        <f t="shared" si="4"/>
        <v>0</v>
      </c>
      <c r="L18" s="12" t="e">
        <f t="shared" si="0"/>
        <v>#N/A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4">
        <f t="shared" si="5"/>
        <v>0</v>
      </c>
      <c r="AA18" s="6">
        <f t="shared" si="6"/>
        <v>0</v>
      </c>
      <c r="AB18" s="12" t="e">
        <f t="shared" si="7"/>
        <v>#N/A</v>
      </c>
      <c r="AC18" s="5">
        <f t="shared" si="8"/>
        <v>0</v>
      </c>
      <c r="AD18" s="7">
        <f t="shared" si="9"/>
        <v>0</v>
      </c>
      <c r="AE18" s="12" t="e">
        <f t="shared" si="10"/>
        <v>#N/A</v>
      </c>
    </row>
    <row r="19" spans="2:31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4">
        <f t="shared" si="3"/>
        <v>0</v>
      </c>
      <c r="K19" s="6">
        <f t="shared" si="4"/>
        <v>0</v>
      </c>
      <c r="L19" s="12" t="e">
        <f t="shared" si="0"/>
        <v>#N/A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4">
        <f t="shared" si="5"/>
        <v>0</v>
      </c>
      <c r="AA19" s="6">
        <f t="shared" si="6"/>
        <v>0</v>
      </c>
      <c r="AB19" s="12" t="e">
        <f t="shared" si="7"/>
        <v>#N/A</v>
      </c>
      <c r="AC19" s="5">
        <f t="shared" si="8"/>
        <v>0</v>
      </c>
      <c r="AD19" s="7">
        <f t="shared" si="9"/>
        <v>0</v>
      </c>
      <c r="AE19" s="12" t="e">
        <f t="shared" si="10"/>
        <v>#N/A</v>
      </c>
    </row>
    <row r="20" spans="2:31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4">
        <f t="shared" si="3"/>
        <v>0</v>
      </c>
      <c r="K20" s="6">
        <f t="shared" si="4"/>
        <v>0</v>
      </c>
      <c r="L20" s="12" t="e">
        <f t="shared" si="0"/>
        <v>#N/A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4">
        <f t="shared" si="5"/>
        <v>0</v>
      </c>
      <c r="AA20" s="6">
        <f t="shared" si="6"/>
        <v>0</v>
      </c>
      <c r="AB20" s="12" t="e">
        <f t="shared" si="7"/>
        <v>#N/A</v>
      </c>
      <c r="AC20" s="5">
        <f t="shared" si="8"/>
        <v>0</v>
      </c>
      <c r="AD20" s="7">
        <f t="shared" si="9"/>
        <v>0</v>
      </c>
      <c r="AE20" s="12" t="e">
        <f t="shared" si="10"/>
        <v>#N/A</v>
      </c>
    </row>
    <row r="21" spans="2:31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4">
        <f t="shared" si="3"/>
        <v>0</v>
      </c>
      <c r="K21" s="6">
        <f t="shared" si="4"/>
        <v>0</v>
      </c>
      <c r="L21" s="12" t="e">
        <f t="shared" si="0"/>
        <v>#N/A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4">
        <f t="shared" si="5"/>
        <v>0</v>
      </c>
      <c r="AA21" s="6">
        <f t="shared" si="6"/>
        <v>0</v>
      </c>
      <c r="AB21" s="12" t="e">
        <f t="shared" si="7"/>
        <v>#N/A</v>
      </c>
      <c r="AC21" s="5">
        <f t="shared" si="8"/>
        <v>0</v>
      </c>
      <c r="AD21" s="7">
        <f t="shared" si="9"/>
        <v>0</v>
      </c>
      <c r="AE21" s="12" t="e">
        <f t="shared" si="10"/>
        <v>#N/A</v>
      </c>
    </row>
    <row r="22" spans="2:31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4">
        <f t="shared" si="3"/>
        <v>0</v>
      </c>
      <c r="K22" s="6">
        <f t="shared" si="4"/>
        <v>0</v>
      </c>
      <c r="L22" s="12" t="e">
        <f t="shared" si="0"/>
        <v>#N/A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4">
        <f t="shared" si="5"/>
        <v>0</v>
      </c>
      <c r="AA22" s="6">
        <f t="shared" si="6"/>
        <v>0</v>
      </c>
      <c r="AB22" s="12" t="e">
        <f t="shared" si="7"/>
        <v>#N/A</v>
      </c>
      <c r="AC22" s="5">
        <f t="shared" si="8"/>
        <v>0</v>
      </c>
      <c r="AD22" s="7">
        <f t="shared" si="9"/>
        <v>0</v>
      </c>
      <c r="AE22" s="12" t="e">
        <f t="shared" si="10"/>
        <v>#N/A</v>
      </c>
    </row>
    <row r="23" spans="2:31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4">
        <f t="shared" si="3"/>
        <v>0</v>
      </c>
      <c r="K23" s="6">
        <f t="shared" si="4"/>
        <v>0</v>
      </c>
      <c r="L23" s="12" t="e">
        <f t="shared" si="0"/>
        <v>#N/A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4">
        <f t="shared" si="5"/>
        <v>0</v>
      </c>
      <c r="AA23" s="6">
        <f t="shared" si="6"/>
        <v>0</v>
      </c>
      <c r="AB23" s="12" t="e">
        <f t="shared" si="7"/>
        <v>#N/A</v>
      </c>
      <c r="AC23" s="5">
        <f t="shared" si="8"/>
        <v>0</v>
      </c>
      <c r="AD23" s="7">
        <f t="shared" si="9"/>
        <v>0</v>
      </c>
      <c r="AE23" s="12" t="e">
        <f t="shared" si="10"/>
        <v>#N/A</v>
      </c>
    </row>
    <row r="24" spans="2:31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4">
        <f t="shared" si="3"/>
        <v>0</v>
      </c>
      <c r="K24" s="6">
        <f t="shared" si="4"/>
        <v>0</v>
      </c>
      <c r="L24" s="12" t="e">
        <f t="shared" si="0"/>
        <v>#N/A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4">
        <f t="shared" si="5"/>
        <v>0</v>
      </c>
      <c r="AA24" s="6">
        <f t="shared" si="6"/>
        <v>0</v>
      </c>
      <c r="AB24" s="12" t="e">
        <f t="shared" si="7"/>
        <v>#N/A</v>
      </c>
      <c r="AC24" s="5">
        <f t="shared" si="8"/>
        <v>0</v>
      </c>
      <c r="AD24" s="7">
        <f t="shared" si="9"/>
        <v>0</v>
      </c>
      <c r="AE24" s="12" t="e">
        <f t="shared" si="10"/>
        <v>#N/A</v>
      </c>
    </row>
    <row r="25" spans="2:31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4">
        <f t="shared" si="3"/>
        <v>0</v>
      </c>
      <c r="K25" s="6">
        <f t="shared" si="4"/>
        <v>0</v>
      </c>
      <c r="L25" s="12" t="e">
        <f t="shared" si="0"/>
        <v>#N/A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4">
        <f t="shared" si="5"/>
        <v>0</v>
      </c>
      <c r="AA25" s="6">
        <f t="shared" si="6"/>
        <v>0</v>
      </c>
      <c r="AB25" s="12" t="e">
        <f t="shared" si="7"/>
        <v>#N/A</v>
      </c>
      <c r="AC25" s="5">
        <f t="shared" si="8"/>
        <v>0</v>
      </c>
      <c r="AD25" s="7">
        <f t="shared" si="9"/>
        <v>0</v>
      </c>
      <c r="AE25" s="12" t="e">
        <f t="shared" si="10"/>
        <v>#N/A</v>
      </c>
    </row>
    <row r="26" spans="2:31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4">
        <f t="shared" si="3"/>
        <v>0</v>
      </c>
      <c r="K26" s="6">
        <f t="shared" si="4"/>
        <v>0</v>
      </c>
      <c r="L26" s="12" t="e">
        <f t="shared" si="0"/>
        <v>#N/A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">
        <f t="shared" si="5"/>
        <v>0</v>
      </c>
      <c r="AA26" s="6">
        <f t="shared" si="6"/>
        <v>0</v>
      </c>
      <c r="AB26" s="12" t="e">
        <f t="shared" si="7"/>
        <v>#N/A</v>
      </c>
      <c r="AC26" s="5">
        <f t="shared" si="8"/>
        <v>0</v>
      </c>
      <c r="AD26" s="7">
        <f t="shared" si="9"/>
        <v>0</v>
      </c>
      <c r="AE26" s="12" t="e">
        <f t="shared" si="10"/>
        <v>#N/A</v>
      </c>
    </row>
    <row r="27" spans="2:31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4">
        <f t="shared" si="3"/>
        <v>0</v>
      </c>
      <c r="K27" s="6">
        <f t="shared" si="4"/>
        <v>0</v>
      </c>
      <c r="L27" s="12" t="e">
        <f t="shared" si="0"/>
        <v>#N/A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4">
        <f t="shared" si="5"/>
        <v>0</v>
      </c>
      <c r="AA27" s="6">
        <f t="shared" si="6"/>
        <v>0</v>
      </c>
      <c r="AB27" s="12" t="e">
        <f t="shared" si="7"/>
        <v>#N/A</v>
      </c>
      <c r="AC27" s="5">
        <f t="shared" si="8"/>
        <v>0</v>
      </c>
      <c r="AD27" s="7">
        <f t="shared" si="9"/>
        <v>0</v>
      </c>
      <c r="AE27" s="12" t="e">
        <f t="shared" si="10"/>
        <v>#N/A</v>
      </c>
    </row>
    <row r="28" spans="2:31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4">
        <f t="shared" si="3"/>
        <v>0</v>
      </c>
      <c r="K28" s="6">
        <f t="shared" si="4"/>
        <v>0</v>
      </c>
      <c r="L28" s="12" t="e">
        <f t="shared" si="0"/>
        <v>#N/A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4">
        <f t="shared" si="5"/>
        <v>0</v>
      </c>
      <c r="AA28" s="6">
        <f t="shared" si="6"/>
        <v>0</v>
      </c>
      <c r="AB28" s="12" t="e">
        <f t="shared" si="7"/>
        <v>#N/A</v>
      </c>
      <c r="AC28" s="5">
        <f t="shared" si="8"/>
        <v>0</v>
      </c>
      <c r="AD28" s="7">
        <f t="shared" si="9"/>
        <v>0</v>
      </c>
      <c r="AE28" s="12" t="e">
        <f t="shared" si="10"/>
        <v>#N/A</v>
      </c>
    </row>
    <row r="29" spans="2:31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4">
        <f t="shared" si="3"/>
        <v>0</v>
      </c>
      <c r="K29" s="6">
        <f t="shared" si="4"/>
        <v>0</v>
      </c>
      <c r="L29" s="12" t="e">
        <f t="shared" si="0"/>
        <v>#N/A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4">
        <f t="shared" si="5"/>
        <v>0</v>
      </c>
      <c r="AA29" s="6">
        <f t="shared" si="6"/>
        <v>0</v>
      </c>
      <c r="AB29" s="12" t="e">
        <f t="shared" si="7"/>
        <v>#N/A</v>
      </c>
      <c r="AC29" s="5">
        <f t="shared" si="8"/>
        <v>0</v>
      </c>
      <c r="AD29" s="7">
        <f t="shared" si="9"/>
        <v>0</v>
      </c>
      <c r="AE29" s="12" t="e">
        <f t="shared" si="10"/>
        <v>#N/A</v>
      </c>
    </row>
    <row r="30" spans="2:31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4">
        <f t="shared" si="3"/>
        <v>0</v>
      </c>
      <c r="K30" s="6">
        <f t="shared" si="4"/>
        <v>0</v>
      </c>
      <c r="L30" s="12" t="e">
        <f t="shared" si="0"/>
        <v>#N/A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4">
        <f t="shared" si="5"/>
        <v>0</v>
      </c>
      <c r="AA30" s="6">
        <f t="shared" si="6"/>
        <v>0</v>
      </c>
      <c r="AB30" s="12" t="e">
        <f t="shared" si="7"/>
        <v>#N/A</v>
      </c>
      <c r="AC30" s="5">
        <f t="shared" si="8"/>
        <v>0</v>
      </c>
      <c r="AD30" s="7">
        <f t="shared" si="9"/>
        <v>0</v>
      </c>
      <c r="AE30" s="12" t="e">
        <f t="shared" si="10"/>
        <v>#N/A</v>
      </c>
    </row>
    <row r="31" spans="2:31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4">
        <f t="shared" si="3"/>
        <v>0</v>
      </c>
      <c r="K31" s="6">
        <f t="shared" si="4"/>
        <v>0</v>
      </c>
      <c r="L31" s="12" t="e">
        <f t="shared" si="0"/>
        <v>#N/A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4">
        <f t="shared" si="5"/>
        <v>0</v>
      </c>
      <c r="AA31" s="6">
        <f t="shared" si="6"/>
        <v>0</v>
      </c>
      <c r="AB31" s="12" t="e">
        <f t="shared" si="7"/>
        <v>#N/A</v>
      </c>
      <c r="AC31" s="5">
        <f t="shared" si="8"/>
        <v>0</v>
      </c>
      <c r="AD31" s="7">
        <f t="shared" si="9"/>
        <v>0</v>
      </c>
      <c r="AE31" s="12" t="e">
        <f t="shared" si="10"/>
        <v>#N/A</v>
      </c>
    </row>
    <row r="32" spans="2:31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4">
        <f t="shared" si="3"/>
        <v>0</v>
      </c>
      <c r="K32" s="6">
        <f t="shared" si="4"/>
        <v>0</v>
      </c>
      <c r="L32" s="12" t="e">
        <f t="shared" si="0"/>
        <v>#N/A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4">
        <f t="shared" si="5"/>
        <v>0</v>
      </c>
      <c r="AA32" s="6">
        <f t="shared" si="6"/>
        <v>0</v>
      </c>
      <c r="AB32" s="12" t="e">
        <f t="shared" si="7"/>
        <v>#N/A</v>
      </c>
      <c r="AC32" s="5">
        <f t="shared" si="8"/>
        <v>0</v>
      </c>
      <c r="AD32" s="7">
        <f t="shared" si="9"/>
        <v>0</v>
      </c>
      <c r="AE32" s="12" t="e">
        <f t="shared" si="10"/>
        <v>#N/A</v>
      </c>
    </row>
    <row r="33" spans="2:31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4">
        <f t="shared" si="3"/>
        <v>0</v>
      </c>
      <c r="K33" s="6">
        <f t="shared" si="4"/>
        <v>0</v>
      </c>
      <c r="L33" s="12" t="e">
        <f t="shared" si="0"/>
        <v>#N/A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4">
        <f t="shared" si="5"/>
        <v>0</v>
      </c>
      <c r="AA33" s="6">
        <f t="shared" si="6"/>
        <v>0</v>
      </c>
      <c r="AB33" s="12" t="e">
        <f t="shared" si="7"/>
        <v>#N/A</v>
      </c>
      <c r="AC33" s="5">
        <f t="shared" si="8"/>
        <v>0</v>
      </c>
      <c r="AD33" s="7">
        <f t="shared" si="9"/>
        <v>0</v>
      </c>
      <c r="AE33" s="12" t="e">
        <f t="shared" si="10"/>
        <v>#N/A</v>
      </c>
    </row>
    <row r="34" spans="2:31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4">
        <f t="shared" si="3"/>
        <v>0</v>
      </c>
      <c r="K34" s="6">
        <f t="shared" si="4"/>
        <v>0</v>
      </c>
      <c r="L34" s="12" t="e">
        <f t="shared" si="0"/>
        <v>#N/A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4">
        <f t="shared" si="5"/>
        <v>0</v>
      </c>
      <c r="AA34" s="6">
        <f t="shared" si="6"/>
        <v>0</v>
      </c>
      <c r="AB34" s="12" t="e">
        <f t="shared" si="7"/>
        <v>#N/A</v>
      </c>
      <c r="AC34" s="5">
        <f t="shared" si="8"/>
        <v>0</v>
      </c>
      <c r="AD34" s="7">
        <f t="shared" si="9"/>
        <v>0</v>
      </c>
      <c r="AE34" s="12" t="e">
        <f t="shared" si="10"/>
        <v>#N/A</v>
      </c>
    </row>
    <row r="35" spans="2:31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4">
        <f t="shared" si="3"/>
        <v>0</v>
      </c>
      <c r="K35" s="6">
        <f t="shared" si="4"/>
        <v>0</v>
      </c>
      <c r="L35" s="12" t="e">
        <f t="shared" si="0"/>
        <v>#N/A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4">
        <f t="shared" si="5"/>
        <v>0</v>
      </c>
      <c r="AA35" s="6">
        <f t="shared" si="6"/>
        <v>0</v>
      </c>
      <c r="AB35" s="12" t="e">
        <f t="shared" si="7"/>
        <v>#N/A</v>
      </c>
      <c r="AC35" s="5">
        <f t="shared" si="8"/>
        <v>0</v>
      </c>
      <c r="AD35" s="7">
        <f t="shared" si="9"/>
        <v>0</v>
      </c>
      <c r="AE35" s="12" t="e">
        <f t="shared" si="10"/>
        <v>#N/A</v>
      </c>
    </row>
    <row r="36" spans="2:31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4">
        <f t="shared" si="3"/>
        <v>0</v>
      </c>
      <c r="K36" s="6">
        <f t="shared" si="4"/>
        <v>0</v>
      </c>
      <c r="L36" s="12" t="e">
        <f t="shared" si="0"/>
        <v>#N/A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4">
        <f t="shared" si="5"/>
        <v>0</v>
      </c>
      <c r="AA36" s="6">
        <f t="shared" si="6"/>
        <v>0</v>
      </c>
      <c r="AB36" s="12" t="e">
        <f t="shared" si="7"/>
        <v>#N/A</v>
      </c>
      <c r="AC36" s="5">
        <f t="shared" si="8"/>
        <v>0</v>
      </c>
      <c r="AD36" s="7">
        <f t="shared" si="9"/>
        <v>0</v>
      </c>
      <c r="AE36" s="12" t="e">
        <f t="shared" si="10"/>
        <v>#N/A</v>
      </c>
    </row>
    <row r="37" spans="2:31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4">
        <f t="shared" si="3"/>
        <v>0</v>
      </c>
      <c r="K37" s="6">
        <f t="shared" si="4"/>
        <v>0</v>
      </c>
      <c r="L37" s="12" t="e">
        <f t="shared" si="0"/>
        <v>#N/A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4">
        <f t="shared" si="5"/>
        <v>0</v>
      </c>
      <c r="AA37" s="6">
        <f t="shared" si="6"/>
        <v>0</v>
      </c>
      <c r="AB37" s="12" t="e">
        <f t="shared" si="7"/>
        <v>#N/A</v>
      </c>
      <c r="AC37" s="5">
        <f t="shared" si="8"/>
        <v>0</v>
      </c>
      <c r="AD37" s="7">
        <f t="shared" si="9"/>
        <v>0</v>
      </c>
      <c r="AE37" s="12" t="e">
        <f t="shared" si="10"/>
        <v>#N/A</v>
      </c>
    </row>
    <row r="38" spans="2:31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4">
        <f t="shared" si="3"/>
        <v>0</v>
      </c>
      <c r="K38" s="6">
        <f t="shared" si="4"/>
        <v>0</v>
      </c>
      <c r="L38" s="12" t="e">
        <f t="shared" si="0"/>
        <v>#N/A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4">
        <f t="shared" si="5"/>
        <v>0</v>
      </c>
      <c r="AA38" s="6">
        <f t="shared" si="6"/>
        <v>0</v>
      </c>
      <c r="AB38" s="12" t="e">
        <f t="shared" si="7"/>
        <v>#N/A</v>
      </c>
      <c r="AC38" s="5">
        <f t="shared" si="8"/>
        <v>0</v>
      </c>
      <c r="AD38" s="7">
        <f t="shared" si="9"/>
        <v>0</v>
      </c>
      <c r="AE38" s="12" t="e">
        <f t="shared" si="10"/>
        <v>#N/A</v>
      </c>
    </row>
    <row r="39" spans="2:31">
      <c r="B39" s="39"/>
      <c r="C39" s="39"/>
      <c r="D39" s="29"/>
      <c r="E39" s="30"/>
      <c r="F39" s="30"/>
      <c r="G39" s="30"/>
      <c r="H39" s="30"/>
      <c r="I39" s="30"/>
      <c r="J39" s="31"/>
      <c r="K39" s="1" t="s">
        <v>12</v>
      </c>
      <c r="L39" s="10" t="s">
        <v>9</v>
      </c>
      <c r="M39" s="29"/>
      <c r="N39" s="30"/>
      <c r="O39" s="30"/>
      <c r="P39" s="30"/>
      <c r="Q39" s="30"/>
      <c r="R39" s="30"/>
      <c r="S39" s="30"/>
      <c r="T39" s="29"/>
      <c r="U39" s="30"/>
      <c r="V39" s="30"/>
      <c r="W39" s="30"/>
      <c r="X39" s="30"/>
      <c r="Y39" s="30"/>
      <c r="Z39" s="31"/>
      <c r="AA39" s="1" t="s">
        <v>12</v>
      </c>
      <c r="AB39" s="10" t="s">
        <v>9</v>
      </c>
      <c r="AC39" s="2"/>
      <c r="AD39" s="2"/>
      <c r="AE39" s="2"/>
    </row>
    <row r="40" spans="2:31">
      <c r="B40" s="40"/>
      <c r="C40" s="40"/>
      <c r="D40" s="29" t="s">
        <v>20</v>
      </c>
      <c r="E40" s="30"/>
      <c r="F40" s="30"/>
      <c r="G40" s="30"/>
      <c r="H40" s="30"/>
      <c r="I40" s="30"/>
      <c r="J40" s="31"/>
      <c r="K40" s="9">
        <v>0</v>
      </c>
      <c r="L40" s="9">
        <v>100</v>
      </c>
      <c r="M40" s="29" t="s">
        <v>20</v>
      </c>
      <c r="N40" s="30"/>
      <c r="O40" s="30"/>
      <c r="P40" s="30"/>
      <c r="Q40" s="30"/>
      <c r="R40" s="30"/>
      <c r="S40" s="30"/>
      <c r="T40" s="29"/>
      <c r="U40" s="30"/>
      <c r="V40" s="30"/>
      <c r="W40" s="30"/>
      <c r="X40" s="30"/>
      <c r="Y40" s="30"/>
      <c r="Z40" s="31"/>
      <c r="AA40" s="9">
        <v>0</v>
      </c>
      <c r="AB40" s="9">
        <v>100</v>
      </c>
      <c r="AC40" s="2"/>
      <c r="AD40" s="2"/>
      <c r="AE40" s="2"/>
    </row>
    <row r="41" spans="2:31">
      <c r="B41" s="40"/>
      <c r="C41" s="40"/>
      <c r="D41" s="29" t="s">
        <v>21</v>
      </c>
      <c r="E41" s="30"/>
      <c r="F41" s="30"/>
      <c r="G41" s="30"/>
      <c r="H41" s="30"/>
      <c r="I41" s="30"/>
      <c r="J41" s="31"/>
      <c r="K41" s="11">
        <v>0</v>
      </c>
      <c r="L41" s="3" t="e">
        <f>(K41/K40)*100</f>
        <v>#DIV/0!</v>
      </c>
      <c r="M41" s="29" t="s">
        <v>21</v>
      </c>
      <c r="N41" s="30"/>
      <c r="O41" s="30"/>
      <c r="P41" s="30"/>
      <c r="Q41" s="30"/>
      <c r="R41" s="30"/>
      <c r="S41" s="30"/>
      <c r="T41" s="29"/>
      <c r="U41" s="30"/>
      <c r="V41" s="30"/>
      <c r="W41" s="30"/>
      <c r="X41" s="30"/>
      <c r="Y41" s="30"/>
      <c r="Z41" s="31"/>
      <c r="AA41" s="11">
        <v>0</v>
      </c>
      <c r="AB41" s="3" t="e">
        <f>(AA41/AA40)*100</f>
        <v>#DIV/0!</v>
      </c>
      <c r="AC41" s="2"/>
      <c r="AD41" s="2"/>
      <c r="AE41" s="2"/>
    </row>
    <row r="42" spans="2:31">
      <c r="B42" s="40"/>
      <c r="C42" s="40"/>
      <c r="D42" s="29" t="s">
        <v>22</v>
      </c>
      <c r="E42" s="30"/>
      <c r="F42" s="30"/>
      <c r="G42" s="30"/>
      <c r="H42" s="30"/>
      <c r="I42" s="30"/>
      <c r="J42" s="31"/>
      <c r="K42" s="11">
        <v>0</v>
      </c>
      <c r="L42" s="3" t="e">
        <f>(K42/K40)*100</f>
        <v>#DIV/0!</v>
      </c>
      <c r="M42" s="29" t="s">
        <v>22</v>
      </c>
      <c r="N42" s="30"/>
      <c r="O42" s="30"/>
      <c r="P42" s="30"/>
      <c r="Q42" s="30"/>
      <c r="R42" s="30"/>
      <c r="S42" s="30"/>
      <c r="T42" s="29"/>
      <c r="U42" s="30"/>
      <c r="V42" s="30"/>
      <c r="W42" s="30"/>
      <c r="X42" s="30"/>
      <c r="Y42" s="30"/>
      <c r="Z42" s="31"/>
      <c r="AA42" s="11">
        <v>0</v>
      </c>
      <c r="AB42" s="3" t="e">
        <f>(AA42/AA40)*100</f>
        <v>#DIV/0!</v>
      </c>
      <c r="AC42" s="2"/>
      <c r="AD42" s="2"/>
      <c r="AE42" s="2"/>
    </row>
    <row r="43" spans="2:31">
      <c r="B43" s="40"/>
      <c r="C43" s="40"/>
      <c r="D43" s="29" t="s">
        <v>23</v>
      </c>
      <c r="E43" s="30"/>
      <c r="F43" s="30"/>
      <c r="G43" s="30"/>
      <c r="H43" s="30"/>
      <c r="I43" s="30"/>
      <c r="J43" s="31"/>
      <c r="K43" s="11">
        <v>0</v>
      </c>
      <c r="L43" s="3" t="e">
        <f>(K43/K40)*100</f>
        <v>#DIV/0!</v>
      </c>
      <c r="M43" s="29" t="s">
        <v>23</v>
      </c>
      <c r="N43" s="30"/>
      <c r="O43" s="30"/>
      <c r="P43" s="30"/>
      <c r="Q43" s="30"/>
      <c r="R43" s="30"/>
      <c r="S43" s="30"/>
      <c r="T43" s="29"/>
      <c r="U43" s="30"/>
      <c r="V43" s="30"/>
      <c r="W43" s="30"/>
      <c r="X43" s="30"/>
      <c r="Y43" s="30"/>
      <c r="Z43" s="31"/>
      <c r="AA43" s="11">
        <v>0</v>
      </c>
      <c r="AB43" s="3" t="e">
        <f>(AA43/AA40)*100</f>
        <v>#DIV/0!</v>
      </c>
      <c r="AC43" s="2"/>
      <c r="AD43" s="2"/>
      <c r="AE43" s="2"/>
    </row>
    <row r="44" spans="2:31">
      <c r="B44" s="40"/>
      <c r="C44" s="40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/>
      <c r="AD44" s="1" t="s">
        <v>12</v>
      </c>
      <c r="AE44" s="10" t="s">
        <v>9</v>
      </c>
    </row>
    <row r="45" spans="2:31">
      <c r="B45" s="40"/>
      <c r="C45" s="40"/>
      <c r="D45" s="33" t="s">
        <v>24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  <c r="AD45" s="9">
        <v>0</v>
      </c>
      <c r="AE45" s="9">
        <v>100</v>
      </c>
    </row>
    <row r="46" spans="2:31">
      <c r="B46" s="40"/>
      <c r="C46" s="40"/>
      <c r="D46" s="32" t="s">
        <v>27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1">
        <v>0</v>
      </c>
      <c r="AE46" s="3" t="e">
        <f>(AD46/AD45)*100</f>
        <v>#DIV/0!</v>
      </c>
    </row>
    <row r="47" spans="2:31">
      <c r="B47" s="40"/>
      <c r="C47" s="40"/>
      <c r="D47" s="32" t="s">
        <v>25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11">
        <v>0</v>
      </c>
      <c r="AE47" s="3" t="e">
        <f>(AD47/AD45)*100</f>
        <v>#DIV/0!</v>
      </c>
    </row>
    <row r="48" spans="2:31">
      <c r="B48" s="41"/>
      <c r="C48" s="41"/>
      <c r="D48" s="32" t="s">
        <v>26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11">
        <v>0</v>
      </c>
      <c r="AE48" s="3" t="e">
        <f>(AD48/AD45)*100</f>
        <v>#DIV/0!</v>
      </c>
    </row>
    <row r="105" spans="10:11">
      <c r="J105" s="8">
        <v>1</v>
      </c>
      <c r="K105" s="8" t="s">
        <v>17</v>
      </c>
    </row>
    <row r="106" spans="10:11">
      <c r="J106" s="8">
        <v>1.6</v>
      </c>
      <c r="K106" s="8" t="s">
        <v>18</v>
      </c>
    </row>
    <row r="107" spans="10:11">
      <c r="J107" s="8">
        <v>2.6</v>
      </c>
      <c r="K107" s="8" t="s">
        <v>19</v>
      </c>
    </row>
  </sheetData>
  <mergeCells count="39">
    <mergeCell ref="D48:AC48"/>
    <mergeCell ref="B39:B48"/>
    <mergeCell ref="C39:C48"/>
    <mergeCell ref="D39:J39"/>
    <mergeCell ref="D40:J40"/>
    <mergeCell ref="D41:J41"/>
    <mergeCell ref="D42:J42"/>
    <mergeCell ref="D43:J43"/>
    <mergeCell ref="M39:S39"/>
    <mergeCell ref="M40:S40"/>
    <mergeCell ref="M41:S41"/>
    <mergeCell ref="M42:S42"/>
    <mergeCell ref="M43:S43"/>
    <mergeCell ref="T39:Z39"/>
    <mergeCell ref="T40:Z40"/>
    <mergeCell ref="T41:Z41"/>
    <mergeCell ref="D44:AC44"/>
    <mergeCell ref="D46:AC46"/>
    <mergeCell ref="D47:AC47"/>
    <mergeCell ref="AA7:AA8"/>
    <mergeCell ref="L7:L8"/>
    <mergeCell ref="T42:Z42"/>
    <mergeCell ref="T43:Z43"/>
    <mergeCell ref="D45:AC45"/>
    <mergeCell ref="M7:Y7"/>
    <mergeCell ref="A2:AF2"/>
    <mergeCell ref="A3:AF3"/>
    <mergeCell ref="A4:AF4"/>
    <mergeCell ref="B6:AE6"/>
    <mergeCell ref="B7:B8"/>
    <mergeCell ref="C7:C8"/>
    <mergeCell ref="D7:I7"/>
    <mergeCell ref="AC7:AC8"/>
    <mergeCell ref="AD7:AD8"/>
    <mergeCell ref="AE7:AE8"/>
    <mergeCell ref="J7:J8"/>
    <mergeCell ref="K7:K8"/>
    <mergeCell ref="AB7:AB8"/>
    <mergeCell ref="Z7:Z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107"/>
  <sheetViews>
    <sheetView tabSelected="1" zoomScale="78" zoomScaleNormal="78" workbookViewId="0"/>
  </sheetViews>
  <sheetFormatPr defaultRowHeight="15"/>
  <cols>
    <col min="2" max="2" width="4.85546875" customWidth="1"/>
    <col min="3" max="3" width="32" customWidth="1"/>
    <col min="4" max="4" width="5.42578125" customWidth="1"/>
    <col min="5" max="5" width="5.140625" customWidth="1"/>
    <col min="6" max="6" width="9" customWidth="1"/>
    <col min="7" max="7" width="8.28515625" customWidth="1"/>
    <col min="8" max="8" width="5.7109375" customWidth="1"/>
    <col min="9" max="9" width="7.85546875" customWidth="1"/>
    <col min="10" max="10" width="5.7109375" customWidth="1"/>
    <col min="11" max="11" width="6.85546875" customWidth="1"/>
    <col min="12" max="12" width="10" customWidth="1"/>
    <col min="13" max="13" width="7.7109375" customWidth="1"/>
    <col min="14" max="14" width="8.140625" customWidth="1"/>
    <col min="15" max="15" width="11.140625" customWidth="1"/>
    <col min="16" max="16" width="8" customWidth="1"/>
    <col min="17" max="17" width="7.5703125" customWidth="1"/>
    <col min="18" max="18" width="9.85546875" customWidth="1"/>
    <col min="19" max="19" width="7" customWidth="1"/>
    <col min="20" max="20" width="6.42578125" customWidth="1"/>
    <col min="21" max="21" width="7" customWidth="1"/>
    <col min="22" max="22" width="5.85546875" customWidth="1"/>
    <col min="23" max="23" width="8.85546875" customWidth="1"/>
    <col min="24" max="24" width="7.140625" customWidth="1"/>
    <col min="25" max="26" width="5" customWidth="1"/>
    <col min="27" max="27" width="10.140625" customWidth="1"/>
    <col min="30" max="30" width="11.28515625" customWidth="1"/>
  </cols>
  <sheetData>
    <row r="2" spans="1:3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>
      <c r="A3" s="16" t="s">
        <v>119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>
      <c r="A4" s="16" t="s">
        <v>118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6" spans="1:31">
      <c r="B6" s="17" t="s">
        <v>120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7"/>
      <c r="AC6" s="17"/>
      <c r="AD6" s="17"/>
    </row>
    <row r="7" spans="1:31" ht="28.5" customHeight="1">
      <c r="B7" s="19" t="s">
        <v>3</v>
      </c>
      <c r="C7" s="20" t="s">
        <v>4</v>
      </c>
      <c r="D7" s="26" t="s">
        <v>10</v>
      </c>
      <c r="E7" s="27" t="s">
        <v>11</v>
      </c>
      <c r="F7" s="28" t="s">
        <v>13</v>
      </c>
      <c r="G7" s="36" t="s">
        <v>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8"/>
      <c r="Y7" s="26" t="s">
        <v>10</v>
      </c>
      <c r="Z7" s="27" t="s">
        <v>11</v>
      </c>
      <c r="AA7" s="28" t="s">
        <v>13</v>
      </c>
      <c r="AB7" s="22" t="s">
        <v>6</v>
      </c>
      <c r="AC7" s="24" t="s">
        <v>7</v>
      </c>
      <c r="AD7" s="42" t="s">
        <v>8</v>
      </c>
    </row>
    <row r="8" spans="1:31" ht="224.25" customHeight="1">
      <c r="B8" s="19"/>
      <c r="C8" s="19"/>
      <c r="D8" s="26"/>
      <c r="E8" s="27"/>
      <c r="F8" s="28"/>
      <c r="G8" s="13" t="s">
        <v>47</v>
      </c>
      <c r="H8" s="13" t="s">
        <v>48</v>
      </c>
      <c r="I8" s="13" t="s">
        <v>49</v>
      </c>
      <c r="J8" s="13" t="s">
        <v>50</v>
      </c>
      <c r="K8" s="13" t="s">
        <v>51</v>
      </c>
      <c r="L8" s="13" t="s">
        <v>52</v>
      </c>
      <c r="M8" s="13" t="s">
        <v>53</v>
      </c>
      <c r="N8" s="13" t="s">
        <v>54</v>
      </c>
      <c r="O8" s="13" t="s">
        <v>55</v>
      </c>
      <c r="P8" s="13" t="s">
        <v>56</v>
      </c>
      <c r="Q8" s="13" t="s">
        <v>57</v>
      </c>
      <c r="R8" s="13" t="s">
        <v>58</v>
      </c>
      <c r="S8" s="13" t="s">
        <v>59</v>
      </c>
      <c r="T8" s="13" t="s">
        <v>60</v>
      </c>
      <c r="U8" s="13" t="s">
        <v>61</v>
      </c>
      <c r="V8" s="13" t="s">
        <v>62</v>
      </c>
      <c r="W8" s="13" t="s">
        <v>63</v>
      </c>
      <c r="X8" s="13" t="s">
        <v>64</v>
      </c>
      <c r="Y8" s="26"/>
      <c r="Z8" s="27"/>
      <c r="AA8" s="28"/>
      <c r="AB8" s="23"/>
      <c r="AC8" s="24"/>
      <c r="AD8" s="42"/>
    </row>
    <row r="9" spans="1:31" ht="15.75">
      <c r="B9" s="1">
        <v>1</v>
      </c>
      <c r="C9" s="14" t="s">
        <v>91</v>
      </c>
      <c r="D9" s="4" t="e">
        <f>SUM(#REF!)</f>
        <v>#REF!</v>
      </c>
      <c r="E9" s="6" t="e">
        <f>AVERAGE(#REF!)</f>
        <v>#REF!</v>
      </c>
      <c r="F9" s="12" t="e">
        <f>IF(#REF!="","",VLOOKUP(E9,$D$105:$E$107,2,TRUE))</f>
        <v>#REF!</v>
      </c>
      <c r="G9" s="1">
        <v>1</v>
      </c>
      <c r="H9" s="1">
        <v>2</v>
      </c>
      <c r="I9" s="1">
        <v>2</v>
      </c>
      <c r="J9" s="1">
        <v>2</v>
      </c>
      <c r="K9" s="1">
        <v>1</v>
      </c>
      <c r="L9" s="1">
        <v>2</v>
      </c>
      <c r="M9" s="1">
        <v>1</v>
      </c>
      <c r="N9" s="1">
        <v>2</v>
      </c>
      <c r="O9" s="1">
        <v>1</v>
      </c>
      <c r="P9" s="1">
        <v>2</v>
      </c>
      <c r="Q9" s="1">
        <v>2</v>
      </c>
      <c r="R9" s="1">
        <v>1</v>
      </c>
      <c r="S9" s="1">
        <v>1</v>
      </c>
      <c r="T9" s="1">
        <v>1</v>
      </c>
      <c r="U9" s="1">
        <v>1</v>
      </c>
      <c r="V9" s="1">
        <v>2</v>
      </c>
      <c r="W9" s="1">
        <v>2</v>
      </c>
      <c r="X9" s="1">
        <v>1</v>
      </c>
      <c r="Y9" s="4">
        <f>SUM(G9:X9)</f>
        <v>27</v>
      </c>
      <c r="Z9" s="6">
        <f>AVERAGE(Y9/18)</f>
        <v>1.5</v>
      </c>
      <c r="AA9" s="12" t="str">
        <f t="shared" ref="AA9" si="0">IF(Q9="","",VLOOKUP(Z9,$D$105:$E$107,2,TRUE))</f>
        <v>І ур</v>
      </c>
      <c r="AB9" s="5" t="e">
        <f>D9+Y9</f>
        <v>#REF!</v>
      </c>
      <c r="AC9" s="7" t="e">
        <f>AB9/24</f>
        <v>#REF!</v>
      </c>
      <c r="AD9" s="12" t="e">
        <f t="shared" ref="AD9" si="1">IF(T9="","",VLOOKUP(AC9,$D$105:$E$107,2,TRUE))</f>
        <v>#REF!</v>
      </c>
    </row>
    <row r="10" spans="1:31" ht="15.75">
      <c r="B10" s="1">
        <v>2</v>
      </c>
      <c r="C10" s="14" t="s">
        <v>92</v>
      </c>
      <c r="D10" s="4" t="e">
        <f>SUM(#REF!)</f>
        <v>#REF!</v>
      </c>
      <c r="E10" s="6" t="e">
        <f>AVERAGE(#REF!)</f>
        <v>#REF!</v>
      </c>
      <c r="F10" s="12" t="e">
        <f>IF(#REF!="","",VLOOKUP(E10,$D$105:$E$107,2,TRUE))</f>
        <v>#REF!</v>
      </c>
      <c r="G10" s="1">
        <v>1</v>
      </c>
      <c r="H10" s="1">
        <v>2</v>
      </c>
      <c r="I10" s="1">
        <v>1</v>
      </c>
      <c r="J10" s="1">
        <v>2</v>
      </c>
      <c r="K10" s="1">
        <v>1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1</v>
      </c>
      <c r="R10" s="1">
        <v>2</v>
      </c>
      <c r="S10" s="1">
        <v>2</v>
      </c>
      <c r="T10" s="1">
        <v>2</v>
      </c>
      <c r="U10" s="1">
        <v>1</v>
      </c>
      <c r="V10" s="1">
        <v>2</v>
      </c>
      <c r="W10" s="1">
        <v>2</v>
      </c>
      <c r="X10" s="1">
        <v>2</v>
      </c>
      <c r="Y10" s="4">
        <f t="shared" ref="Y10:Y38" si="2">SUM(G10:X10)</f>
        <v>31</v>
      </c>
      <c r="Z10" s="6">
        <f t="shared" ref="Z10:Z38" si="3">AVERAGE(Y10/18)</f>
        <v>1.7222222222222223</v>
      </c>
      <c r="AA10" s="12" t="str">
        <f t="shared" ref="AA10:AA38" si="4">IF(Q10="","",VLOOKUP(Z10,$D$105:$E$107,2,TRUE))</f>
        <v>ІІ ур</v>
      </c>
      <c r="AB10" s="5" t="e">
        <f t="shared" ref="AB10:AB38" si="5">D10+Y10</f>
        <v>#REF!</v>
      </c>
      <c r="AC10" s="7" t="e">
        <f t="shared" ref="AC10:AC38" si="6">AB10/24</f>
        <v>#REF!</v>
      </c>
      <c r="AD10" s="12" t="e">
        <f t="shared" ref="AD10:AD38" si="7">IF(T10="","",VLOOKUP(AC10,$D$105:$E$107,2,TRUE))</f>
        <v>#REF!</v>
      </c>
    </row>
    <row r="11" spans="1:31" ht="15.75">
      <c r="B11" s="1">
        <v>3</v>
      </c>
      <c r="C11" s="14" t="s">
        <v>93</v>
      </c>
      <c r="D11" s="4" t="e">
        <f>SUM(#REF!)</f>
        <v>#REF!</v>
      </c>
      <c r="E11" s="6" t="e">
        <f>AVERAGE(#REF!)</f>
        <v>#REF!</v>
      </c>
      <c r="F11" s="12" t="e">
        <f>IF(#REF!="","",VLOOKUP(E11,$D$105:$E$107,2,TRUE))</f>
        <v>#REF!</v>
      </c>
      <c r="G11" s="1">
        <v>1</v>
      </c>
      <c r="H11" s="1">
        <v>1</v>
      </c>
      <c r="I11" s="1">
        <v>2</v>
      </c>
      <c r="J11" s="1">
        <v>1</v>
      </c>
      <c r="K11" s="1">
        <v>2</v>
      </c>
      <c r="L11" s="1">
        <v>1</v>
      </c>
      <c r="M11" s="1">
        <v>1</v>
      </c>
      <c r="N11" s="1">
        <v>1</v>
      </c>
      <c r="O11" s="1">
        <v>1</v>
      </c>
      <c r="P11" s="1">
        <v>2</v>
      </c>
      <c r="Q11" s="1">
        <v>2</v>
      </c>
      <c r="R11" s="1">
        <v>2</v>
      </c>
      <c r="S11" s="1">
        <v>2</v>
      </c>
      <c r="T11" s="1">
        <v>1</v>
      </c>
      <c r="U11" s="1">
        <v>1</v>
      </c>
      <c r="V11" s="1">
        <v>1</v>
      </c>
      <c r="W11" s="1">
        <v>1</v>
      </c>
      <c r="X11" s="1">
        <v>2</v>
      </c>
      <c r="Y11" s="4">
        <f t="shared" si="2"/>
        <v>25</v>
      </c>
      <c r="Z11" s="6">
        <f t="shared" si="3"/>
        <v>1.3888888888888888</v>
      </c>
      <c r="AA11" s="12" t="str">
        <f t="shared" si="4"/>
        <v>І ур</v>
      </c>
      <c r="AB11" s="5" t="e">
        <f t="shared" si="5"/>
        <v>#REF!</v>
      </c>
      <c r="AC11" s="7" t="e">
        <f t="shared" si="6"/>
        <v>#REF!</v>
      </c>
      <c r="AD11" s="12" t="e">
        <f t="shared" si="7"/>
        <v>#REF!</v>
      </c>
    </row>
    <row r="12" spans="1:31" ht="15.75">
      <c r="B12" s="1">
        <v>4</v>
      </c>
      <c r="C12" s="14" t="s">
        <v>94</v>
      </c>
      <c r="D12" s="4" t="e">
        <f>SUM(#REF!)</f>
        <v>#REF!</v>
      </c>
      <c r="E12" s="6" t="e">
        <f>AVERAGE(#REF!)</f>
        <v>#REF!</v>
      </c>
      <c r="F12" s="12" t="e">
        <f>IF(#REF!="","",VLOOKUP(E12,$D$105:$E$107,2,TRUE))</f>
        <v>#REF!</v>
      </c>
      <c r="G12" s="1">
        <v>1</v>
      </c>
      <c r="H12" s="1">
        <v>2</v>
      </c>
      <c r="I12" s="1">
        <v>1</v>
      </c>
      <c r="J12" s="1">
        <v>1</v>
      </c>
      <c r="K12" s="1">
        <v>2</v>
      </c>
      <c r="L12" s="1">
        <v>1</v>
      </c>
      <c r="M12" s="1">
        <v>2</v>
      </c>
      <c r="N12" s="1">
        <v>1</v>
      </c>
      <c r="O12" s="1">
        <v>1</v>
      </c>
      <c r="P12" s="1">
        <v>1</v>
      </c>
      <c r="Q12" s="1">
        <v>2</v>
      </c>
      <c r="R12" s="1">
        <v>2</v>
      </c>
      <c r="S12" s="1">
        <v>2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4">
        <f t="shared" si="2"/>
        <v>24</v>
      </c>
      <c r="Z12" s="6">
        <f t="shared" si="3"/>
        <v>1.3333333333333333</v>
      </c>
      <c r="AA12" s="12" t="str">
        <f t="shared" si="4"/>
        <v>І ур</v>
      </c>
      <c r="AB12" s="5" t="e">
        <f t="shared" si="5"/>
        <v>#REF!</v>
      </c>
      <c r="AC12" s="7" t="e">
        <f t="shared" si="6"/>
        <v>#REF!</v>
      </c>
      <c r="AD12" s="12" t="e">
        <f t="shared" si="7"/>
        <v>#REF!</v>
      </c>
    </row>
    <row r="13" spans="1:31" ht="15.75">
      <c r="B13" s="1">
        <v>5</v>
      </c>
      <c r="C13" s="14" t="s">
        <v>95</v>
      </c>
      <c r="D13" s="4" t="e">
        <f>SUM(#REF!)</f>
        <v>#REF!</v>
      </c>
      <c r="E13" s="6" t="e">
        <f>AVERAGE(#REF!)</f>
        <v>#REF!</v>
      </c>
      <c r="F13" s="12" t="e">
        <f>IF(#REF!="","",VLOOKUP(E13,$D$105:$E$107,2,TRUE))</f>
        <v>#REF!</v>
      </c>
      <c r="G13" s="1">
        <v>1</v>
      </c>
      <c r="H13" s="1">
        <v>2</v>
      </c>
      <c r="I13" s="1">
        <v>2</v>
      </c>
      <c r="J13" s="1">
        <v>1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2</v>
      </c>
      <c r="V13" s="1">
        <v>2</v>
      </c>
      <c r="W13" s="1">
        <v>2</v>
      </c>
      <c r="X13" s="1">
        <v>2</v>
      </c>
      <c r="Y13" s="4">
        <f t="shared" si="2"/>
        <v>29</v>
      </c>
      <c r="Z13" s="6">
        <f t="shared" si="3"/>
        <v>1.6111111111111112</v>
      </c>
      <c r="AA13" s="12" t="str">
        <f t="shared" si="4"/>
        <v>ІІ ур</v>
      </c>
      <c r="AB13" s="5" t="e">
        <f t="shared" si="5"/>
        <v>#REF!</v>
      </c>
      <c r="AC13" s="7" t="e">
        <f t="shared" si="6"/>
        <v>#REF!</v>
      </c>
      <c r="AD13" s="12" t="e">
        <f t="shared" si="7"/>
        <v>#REF!</v>
      </c>
    </row>
    <row r="14" spans="1:31" ht="15.75">
      <c r="B14" s="1">
        <v>6</v>
      </c>
      <c r="C14" s="14" t="s">
        <v>96</v>
      </c>
      <c r="D14" s="4" t="e">
        <f>SUM(#REF!)</f>
        <v>#REF!</v>
      </c>
      <c r="E14" s="6" t="e">
        <f>AVERAGE(#REF!)</f>
        <v>#REF!</v>
      </c>
      <c r="F14" s="12" t="e">
        <f>IF(#REF!="","",VLOOKUP(E14,$D$105:$E$107,2,TRUE))</f>
        <v>#REF!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4">
        <f t="shared" si="2"/>
        <v>36</v>
      </c>
      <c r="Z14" s="6">
        <f t="shared" si="3"/>
        <v>2</v>
      </c>
      <c r="AA14" s="12" t="str">
        <f t="shared" si="4"/>
        <v>ІІ ур</v>
      </c>
      <c r="AB14" s="5" t="e">
        <f t="shared" si="5"/>
        <v>#REF!</v>
      </c>
      <c r="AC14" s="7" t="e">
        <f t="shared" si="6"/>
        <v>#REF!</v>
      </c>
      <c r="AD14" s="12" t="e">
        <f t="shared" si="7"/>
        <v>#REF!</v>
      </c>
    </row>
    <row r="15" spans="1:31" ht="15.75">
      <c r="B15" s="1">
        <v>7</v>
      </c>
      <c r="C15" s="14" t="s">
        <v>97</v>
      </c>
      <c r="D15" s="4" t="e">
        <f>SUM(#REF!)</f>
        <v>#REF!</v>
      </c>
      <c r="E15" s="6" t="e">
        <f>AVERAGE(#REF!)</f>
        <v>#REF!</v>
      </c>
      <c r="F15" s="12" t="e">
        <f>IF(#REF!="","",VLOOKUP(E15,$D$105:$E$107,2,TRUE))</f>
        <v>#REF!</v>
      </c>
      <c r="G15" s="1">
        <v>2</v>
      </c>
      <c r="H15" s="1">
        <v>2</v>
      </c>
      <c r="I15" s="1">
        <v>2</v>
      </c>
      <c r="J15" s="1">
        <v>1</v>
      </c>
      <c r="K15" s="1">
        <v>1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4">
        <f t="shared" si="2"/>
        <v>34</v>
      </c>
      <c r="Z15" s="6">
        <f t="shared" si="3"/>
        <v>1.8888888888888888</v>
      </c>
      <c r="AA15" s="12" t="str">
        <f t="shared" si="4"/>
        <v>ІІ ур</v>
      </c>
      <c r="AB15" s="5" t="e">
        <f t="shared" si="5"/>
        <v>#REF!</v>
      </c>
      <c r="AC15" s="7" t="e">
        <f t="shared" si="6"/>
        <v>#REF!</v>
      </c>
      <c r="AD15" s="12" t="e">
        <f t="shared" si="7"/>
        <v>#REF!</v>
      </c>
    </row>
    <row r="16" spans="1:31" ht="15.75">
      <c r="B16" s="1">
        <v>8</v>
      </c>
      <c r="C16" s="14" t="s">
        <v>98</v>
      </c>
      <c r="D16" s="4" t="e">
        <f>SUM(#REF!)</f>
        <v>#REF!</v>
      </c>
      <c r="E16" s="6" t="e">
        <f>AVERAGE(#REF!)</f>
        <v>#REF!</v>
      </c>
      <c r="F16" s="12" t="e">
        <f>IF(#REF!="","",VLOOKUP(E16,$D$105:$E$107,2,TRUE))</f>
        <v>#REF!</v>
      </c>
      <c r="G16" s="1">
        <v>1</v>
      </c>
      <c r="H16" s="1">
        <v>2</v>
      </c>
      <c r="I16" s="1">
        <v>1</v>
      </c>
      <c r="J16" s="1">
        <v>2</v>
      </c>
      <c r="K16" s="1">
        <v>1</v>
      </c>
      <c r="L16" s="1">
        <v>2</v>
      </c>
      <c r="M16" s="1">
        <v>2</v>
      </c>
      <c r="N16" s="1">
        <v>2</v>
      </c>
      <c r="O16" s="1">
        <v>1</v>
      </c>
      <c r="P16" s="1">
        <v>2</v>
      </c>
      <c r="Q16" s="1">
        <v>1</v>
      </c>
      <c r="R16" s="1">
        <v>2</v>
      </c>
      <c r="S16" s="1">
        <v>12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4">
        <f t="shared" si="2"/>
        <v>41</v>
      </c>
      <c r="Z16" s="6">
        <f t="shared" si="3"/>
        <v>2.2777777777777777</v>
      </c>
      <c r="AA16" s="12" t="str">
        <f t="shared" si="4"/>
        <v>ІІ ур</v>
      </c>
      <c r="AB16" s="5" t="e">
        <f t="shared" si="5"/>
        <v>#REF!</v>
      </c>
      <c r="AC16" s="7" t="e">
        <f t="shared" si="6"/>
        <v>#REF!</v>
      </c>
      <c r="AD16" s="12" t="e">
        <f t="shared" si="7"/>
        <v>#REF!</v>
      </c>
    </row>
    <row r="17" spans="2:30" ht="15.75">
      <c r="B17" s="1">
        <v>9</v>
      </c>
      <c r="C17" s="14" t="s">
        <v>99</v>
      </c>
      <c r="D17" s="4" t="e">
        <f>SUM(#REF!)</f>
        <v>#REF!</v>
      </c>
      <c r="E17" s="6" t="e">
        <f>AVERAGE(#REF!)</f>
        <v>#REF!</v>
      </c>
      <c r="F17" s="12" t="e">
        <f>IF(#REF!="","",VLOOKUP(E17,$D$105:$E$107,2,TRUE))</f>
        <v>#REF!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4">
        <f t="shared" si="2"/>
        <v>26</v>
      </c>
      <c r="Z17" s="6">
        <f t="shared" si="3"/>
        <v>1.4444444444444444</v>
      </c>
      <c r="AA17" s="12" t="str">
        <f t="shared" si="4"/>
        <v>І ур</v>
      </c>
      <c r="AB17" s="5" t="e">
        <f t="shared" si="5"/>
        <v>#REF!</v>
      </c>
      <c r="AC17" s="7" t="e">
        <f t="shared" si="6"/>
        <v>#REF!</v>
      </c>
      <c r="AD17" s="12" t="e">
        <f t="shared" si="7"/>
        <v>#REF!</v>
      </c>
    </row>
    <row r="18" spans="2:30" ht="15.75">
      <c r="B18" s="1">
        <v>10</v>
      </c>
      <c r="C18" s="14" t="s">
        <v>100</v>
      </c>
      <c r="D18" s="4" t="e">
        <f>SUM(#REF!)</f>
        <v>#REF!</v>
      </c>
      <c r="E18" s="6" t="e">
        <f>AVERAGE(#REF!)</f>
        <v>#REF!</v>
      </c>
      <c r="F18" s="12" t="e">
        <f>IF(#REF!="","",VLOOKUP(E18,$D$105:$E$107,2,TRUE))</f>
        <v>#REF!</v>
      </c>
      <c r="G18" s="1">
        <v>2</v>
      </c>
      <c r="H18" s="1">
        <v>2</v>
      </c>
      <c r="I18" s="1">
        <v>1</v>
      </c>
      <c r="J18" s="1">
        <v>1</v>
      </c>
      <c r="K18" s="1">
        <v>1</v>
      </c>
      <c r="L18" s="1">
        <v>2</v>
      </c>
      <c r="M18" s="1">
        <v>2</v>
      </c>
      <c r="N18" s="1">
        <v>2</v>
      </c>
      <c r="O18" s="1">
        <v>2</v>
      </c>
      <c r="P18" s="1">
        <v>1</v>
      </c>
      <c r="Q18" s="1">
        <v>1</v>
      </c>
      <c r="R18" s="1">
        <v>1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1</v>
      </c>
      <c r="Y18" s="4">
        <f t="shared" si="2"/>
        <v>29</v>
      </c>
      <c r="Z18" s="6">
        <f t="shared" si="3"/>
        <v>1.6111111111111112</v>
      </c>
      <c r="AA18" s="12" t="str">
        <f t="shared" si="4"/>
        <v>ІІ ур</v>
      </c>
      <c r="AB18" s="5" t="e">
        <f t="shared" si="5"/>
        <v>#REF!</v>
      </c>
      <c r="AC18" s="7" t="e">
        <f t="shared" si="6"/>
        <v>#REF!</v>
      </c>
      <c r="AD18" s="12" t="e">
        <f t="shared" si="7"/>
        <v>#REF!</v>
      </c>
    </row>
    <row r="19" spans="2:30" ht="15.75">
      <c r="B19" s="1">
        <v>11</v>
      </c>
      <c r="C19" s="14" t="s">
        <v>101</v>
      </c>
      <c r="D19" s="4" t="e">
        <f>SUM(#REF!)</f>
        <v>#REF!</v>
      </c>
      <c r="E19" s="6" t="e">
        <f>AVERAGE(#REF!)</f>
        <v>#REF!</v>
      </c>
      <c r="F19" s="12" t="e">
        <f>IF(#REF!="","",VLOOKUP(E19,$D$105:$E$107,2,TRUE))</f>
        <v>#REF!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4">
        <f t="shared" si="2"/>
        <v>29</v>
      </c>
      <c r="Z19" s="6">
        <f t="shared" si="3"/>
        <v>1.6111111111111112</v>
      </c>
      <c r="AA19" s="12" t="str">
        <f t="shared" si="4"/>
        <v>ІІ ур</v>
      </c>
      <c r="AB19" s="5" t="e">
        <f t="shared" si="5"/>
        <v>#REF!</v>
      </c>
      <c r="AC19" s="7" t="e">
        <f t="shared" si="6"/>
        <v>#REF!</v>
      </c>
      <c r="AD19" s="12" t="e">
        <f t="shared" si="7"/>
        <v>#REF!</v>
      </c>
    </row>
    <row r="20" spans="2:30" ht="15.75">
      <c r="B20" s="1">
        <v>12</v>
      </c>
      <c r="C20" s="14" t="s">
        <v>102</v>
      </c>
      <c r="D20" s="4" t="e">
        <f>SUM(#REF!)</f>
        <v>#REF!</v>
      </c>
      <c r="E20" s="6" t="e">
        <f>AVERAGE(#REF!)</f>
        <v>#REF!</v>
      </c>
      <c r="F20" s="12" t="e">
        <f>IF(#REF!="","",VLOOKUP(E20,$D$105:$E$107,2,TRUE))</f>
        <v>#REF!</v>
      </c>
      <c r="G20" s="1">
        <v>1</v>
      </c>
      <c r="H20" s="1">
        <v>1</v>
      </c>
      <c r="I20" s="1">
        <v>1</v>
      </c>
      <c r="J20" s="1">
        <v>1</v>
      </c>
      <c r="K20" s="1">
        <v>2</v>
      </c>
      <c r="L20" s="1">
        <v>2</v>
      </c>
      <c r="M20" s="1">
        <v>2</v>
      </c>
      <c r="N20" s="1">
        <v>2</v>
      </c>
      <c r="O20" s="1">
        <v>1</v>
      </c>
      <c r="P20" s="1">
        <v>1</v>
      </c>
      <c r="Q20" s="1">
        <v>2</v>
      </c>
      <c r="R20" s="1">
        <v>2</v>
      </c>
      <c r="S20" s="1">
        <v>2</v>
      </c>
      <c r="T20" s="1">
        <v>2</v>
      </c>
      <c r="U20" s="1">
        <v>0</v>
      </c>
      <c r="V20" s="1">
        <v>2</v>
      </c>
      <c r="W20" s="1">
        <v>2</v>
      </c>
      <c r="X20" s="1">
        <v>2</v>
      </c>
      <c r="Y20" s="4">
        <f t="shared" si="2"/>
        <v>28</v>
      </c>
      <c r="Z20" s="6">
        <f t="shared" si="3"/>
        <v>1.5555555555555556</v>
      </c>
      <c r="AA20" s="12" t="str">
        <f t="shared" si="4"/>
        <v>І ур</v>
      </c>
      <c r="AB20" s="5" t="e">
        <f t="shared" si="5"/>
        <v>#REF!</v>
      </c>
      <c r="AC20" s="7" t="e">
        <f t="shared" si="6"/>
        <v>#REF!</v>
      </c>
      <c r="AD20" s="12" t="e">
        <f t="shared" si="7"/>
        <v>#REF!</v>
      </c>
    </row>
    <row r="21" spans="2:30" ht="15.75">
      <c r="B21" s="1">
        <v>13</v>
      </c>
      <c r="C21" s="14" t="s">
        <v>103</v>
      </c>
      <c r="D21" s="4" t="e">
        <f>SUM(#REF!)</f>
        <v>#REF!</v>
      </c>
      <c r="E21" s="6" t="e">
        <f>AVERAGE(#REF!)</f>
        <v>#REF!</v>
      </c>
      <c r="F21" s="12" t="e">
        <f>IF(#REF!="","",VLOOKUP(E21,$D$105:$E$107,2,TRUE))</f>
        <v>#REF!</v>
      </c>
      <c r="G21" s="1">
        <v>2</v>
      </c>
      <c r="H21" s="1">
        <v>2</v>
      </c>
      <c r="I21" s="1">
        <v>2</v>
      </c>
      <c r="J21" s="1">
        <v>1</v>
      </c>
      <c r="K21" s="1">
        <v>1</v>
      </c>
      <c r="L21" s="1">
        <v>2</v>
      </c>
      <c r="M21" s="1">
        <v>2</v>
      </c>
      <c r="N21" s="1">
        <v>2</v>
      </c>
      <c r="O21" s="1">
        <v>1</v>
      </c>
      <c r="P21" s="1">
        <v>1</v>
      </c>
      <c r="Q21" s="1">
        <v>2</v>
      </c>
      <c r="R21" s="1">
        <v>2</v>
      </c>
      <c r="S21" s="1">
        <v>2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4">
        <f t="shared" si="2"/>
        <v>32</v>
      </c>
      <c r="Z21" s="6">
        <f t="shared" si="3"/>
        <v>1.7777777777777777</v>
      </c>
      <c r="AA21" s="12" t="str">
        <f t="shared" si="4"/>
        <v>ІІ ур</v>
      </c>
      <c r="AB21" s="5" t="e">
        <f t="shared" si="5"/>
        <v>#REF!</v>
      </c>
      <c r="AC21" s="7" t="e">
        <f t="shared" si="6"/>
        <v>#REF!</v>
      </c>
      <c r="AD21" s="12" t="e">
        <f t="shared" si="7"/>
        <v>#REF!</v>
      </c>
    </row>
    <row r="22" spans="2:30" ht="15.75">
      <c r="B22" s="1">
        <v>14</v>
      </c>
      <c r="C22" s="14" t="s">
        <v>104</v>
      </c>
      <c r="D22" s="4" t="e">
        <f>SUM(#REF!)</f>
        <v>#REF!</v>
      </c>
      <c r="E22" s="6" t="e">
        <f>AVERAGE(#REF!)</f>
        <v>#REF!</v>
      </c>
      <c r="F22" s="12" t="e">
        <f>IF(#REF!="","",VLOOKUP(E22,$D$105:$E$107,2,TRUE))</f>
        <v>#REF!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1</v>
      </c>
      <c r="M22" s="1">
        <v>1</v>
      </c>
      <c r="N22" s="1">
        <v>1</v>
      </c>
      <c r="O22" s="1">
        <v>2</v>
      </c>
      <c r="P22" s="1">
        <v>2</v>
      </c>
      <c r="Q22" s="1">
        <v>2</v>
      </c>
      <c r="R22" s="1">
        <v>1</v>
      </c>
      <c r="S22" s="1">
        <v>2</v>
      </c>
      <c r="T22" s="1">
        <v>1</v>
      </c>
      <c r="U22" s="1">
        <v>2</v>
      </c>
      <c r="V22" s="1">
        <v>1</v>
      </c>
      <c r="W22" s="1">
        <v>1</v>
      </c>
      <c r="X22" s="1">
        <v>2</v>
      </c>
      <c r="Y22" s="4">
        <f t="shared" si="2"/>
        <v>29</v>
      </c>
      <c r="Z22" s="6">
        <f t="shared" si="3"/>
        <v>1.6111111111111112</v>
      </c>
      <c r="AA22" s="12" t="str">
        <f t="shared" si="4"/>
        <v>ІІ ур</v>
      </c>
      <c r="AB22" s="5" t="e">
        <f t="shared" si="5"/>
        <v>#REF!</v>
      </c>
      <c r="AC22" s="7" t="e">
        <f t="shared" si="6"/>
        <v>#REF!</v>
      </c>
      <c r="AD22" s="12" t="e">
        <f t="shared" si="7"/>
        <v>#REF!</v>
      </c>
    </row>
    <row r="23" spans="2:30" ht="15.75">
      <c r="B23" s="1">
        <v>15</v>
      </c>
      <c r="C23" s="14" t="s">
        <v>105</v>
      </c>
      <c r="D23" s="4" t="e">
        <f>SUM(#REF!)</f>
        <v>#REF!</v>
      </c>
      <c r="E23" s="6" t="e">
        <f>AVERAGE(#REF!)</f>
        <v>#REF!</v>
      </c>
      <c r="F23" s="12" t="e">
        <f>IF(#REF!="","",VLOOKUP(E23,$D$105:$E$107,2,TRUE))</f>
        <v>#REF!</v>
      </c>
      <c r="G23" s="1">
        <v>2</v>
      </c>
      <c r="H23" s="1">
        <v>2</v>
      </c>
      <c r="I23" s="1">
        <v>2</v>
      </c>
      <c r="J23" s="1">
        <v>2</v>
      </c>
      <c r="K23" s="1">
        <v>2</v>
      </c>
      <c r="L23" s="1">
        <v>1</v>
      </c>
      <c r="M23" s="1">
        <v>1</v>
      </c>
      <c r="N23" s="1">
        <v>1</v>
      </c>
      <c r="O23" s="1">
        <v>2</v>
      </c>
      <c r="P23" s="1">
        <v>2</v>
      </c>
      <c r="Q23" s="1">
        <v>2</v>
      </c>
      <c r="R23" s="1">
        <v>1</v>
      </c>
      <c r="S23" s="1">
        <v>1</v>
      </c>
      <c r="T23" s="1">
        <v>2</v>
      </c>
      <c r="U23" s="1">
        <v>1</v>
      </c>
      <c r="V23" s="1">
        <v>2</v>
      </c>
      <c r="W23" s="1">
        <v>1</v>
      </c>
      <c r="X23" s="1">
        <v>2</v>
      </c>
      <c r="Y23" s="4">
        <f t="shared" si="2"/>
        <v>29</v>
      </c>
      <c r="Z23" s="6">
        <f t="shared" si="3"/>
        <v>1.6111111111111112</v>
      </c>
      <c r="AA23" s="12" t="str">
        <f t="shared" si="4"/>
        <v>ІІ ур</v>
      </c>
      <c r="AB23" s="5" t="e">
        <f t="shared" si="5"/>
        <v>#REF!</v>
      </c>
      <c r="AC23" s="7" t="e">
        <f t="shared" si="6"/>
        <v>#REF!</v>
      </c>
      <c r="AD23" s="12" t="e">
        <f t="shared" si="7"/>
        <v>#REF!</v>
      </c>
    </row>
    <row r="24" spans="2:30" ht="15.75">
      <c r="B24" s="1">
        <v>16</v>
      </c>
      <c r="C24" s="14" t="s">
        <v>106</v>
      </c>
      <c r="D24" s="4" t="e">
        <f>SUM(#REF!)</f>
        <v>#REF!</v>
      </c>
      <c r="E24" s="6" t="e">
        <f>AVERAGE(#REF!)</f>
        <v>#REF!</v>
      </c>
      <c r="F24" s="12" t="e">
        <f>IF(#REF!="","",VLOOKUP(E24,$D$105:$E$107,2,TRUE))</f>
        <v>#REF!</v>
      </c>
      <c r="G24" s="1">
        <v>2</v>
      </c>
      <c r="H24" s="1">
        <v>2</v>
      </c>
      <c r="I24" s="1">
        <v>1</v>
      </c>
      <c r="J24" s="1">
        <v>1</v>
      </c>
      <c r="K24" s="1">
        <v>1</v>
      </c>
      <c r="L24" s="1">
        <v>2</v>
      </c>
      <c r="M24" s="1">
        <v>2</v>
      </c>
      <c r="N24" s="1">
        <v>2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2</v>
      </c>
      <c r="U24" s="1">
        <v>2</v>
      </c>
      <c r="V24" s="1">
        <v>2</v>
      </c>
      <c r="W24" s="1">
        <v>1</v>
      </c>
      <c r="X24" s="1">
        <v>1</v>
      </c>
      <c r="Y24" s="4">
        <f t="shared" si="2"/>
        <v>26</v>
      </c>
      <c r="Z24" s="6">
        <f t="shared" si="3"/>
        <v>1.4444444444444444</v>
      </c>
      <c r="AA24" s="12" t="str">
        <f t="shared" si="4"/>
        <v>І ур</v>
      </c>
      <c r="AB24" s="5" t="e">
        <f t="shared" si="5"/>
        <v>#REF!</v>
      </c>
      <c r="AC24" s="7" t="e">
        <f t="shared" si="6"/>
        <v>#REF!</v>
      </c>
      <c r="AD24" s="12" t="e">
        <f t="shared" si="7"/>
        <v>#REF!</v>
      </c>
    </row>
    <row r="25" spans="2:30" ht="15.75">
      <c r="B25" s="1">
        <v>17</v>
      </c>
      <c r="C25" s="14" t="s">
        <v>107</v>
      </c>
      <c r="D25" s="4" t="e">
        <f>SUM(#REF!)</f>
        <v>#REF!</v>
      </c>
      <c r="E25" s="6" t="e">
        <f>AVERAGE(#REF!)</f>
        <v>#REF!</v>
      </c>
      <c r="F25" s="12" t="e">
        <f>IF(#REF!="","",VLOOKUP(E25,$D$105:$E$107,2,TRUE))</f>
        <v>#REF!</v>
      </c>
      <c r="G25" s="1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1</v>
      </c>
      <c r="N25" s="1">
        <v>1</v>
      </c>
      <c r="O25" s="1">
        <v>2</v>
      </c>
      <c r="P25" s="1">
        <v>1</v>
      </c>
      <c r="Q25" s="1">
        <v>2</v>
      </c>
      <c r="R25" s="1">
        <v>1</v>
      </c>
      <c r="S25" s="1">
        <v>2</v>
      </c>
      <c r="T25" s="1">
        <v>12</v>
      </c>
      <c r="U25" s="1">
        <v>2</v>
      </c>
      <c r="V25" s="1">
        <v>2</v>
      </c>
      <c r="W25" s="1">
        <v>2</v>
      </c>
      <c r="X25" s="1">
        <v>2</v>
      </c>
      <c r="Y25" s="4">
        <f t="shared" si="2"/>
        <v>42</v>
      </c>
      <c r="Z25" s="6">
        <f t="shared" si="3"/>
        <v>2.3333333333333335</v>
      </c>
      <c r="AA25" s="12" t="str">
        <f t="shared" si="4"/>
        <v>ІІ ур</v>
      </c>
      <c r="AB25" s="5" t="e">
        <f t="shared" si="5"/>
        <v>#REF!</v>
      </c>
      <c r="AC25" s="7" t="e">
        <f t="shared" si="6"/>
        <v>#REF!</v>
      </c>
      <c r="AD25" s="12" t="e">
        <f t="shared" si="7"/>
        <v>#REF!</v>
      </c>
    </row>
    <row r="26" spans="2:30" ht="15.75">
      <c r="B26" s="1">
        <v>18</v>
      </c>
      <c r="C26" s="14" t="s">
        <v>108</v>
      </c>
      <c r="D26" s="4" t="e">
        <f>SUM(#REF!)</f>
        <v>#REF!</v>
      </c>
      <c r="E26" s="6" t="e">
        <f>AVERAGE(#REF!)</f>
        <v>#REF!</v>
      </c>
      <c r="F26" s="12" t="e">
        <f>IF(#REF!="","",VLOOKUP(E26,$D$105:$E$107,2,TRUE))</f>
        <v>#REF!</v>
      </c>
      <c r="G26" s="1">
        <v>2</v>
      </c>
      <c r="H26" s="1">
        <v>2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2</v>
      </c>
      <c r="P26" s="1">
        <v>1</v>
      </c>
      <c r="Q26" s="1">
        <v>2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4">
        <f t="shared" si="2"/>
        <v>22</v>
      </c>
      <c r="Z26" s="6">
        <f t="shared" si="3"/>
        <v>1.2222222222222223</v>
      </c>
      <c r="AA26" s="12" t="str">
        <f t="shared" si="4"/>
        <v>І ур</v>
      </c>
      <c r="AB26" s="5" t="e">
        <f t="shared" si="5"/>
        <v>#REF!</v>
      </c>
      <c r="AC26" s="7" t="e">
        <f t="shared" si="6"/>
        <v>#REF!</v>
      </c>
      <c r="AD26" s="12" t="e">
        <f t="shared" si="7"/>
        <v>#REF!</v>
      </c>
    </row>
    <row r="27" spans="2:30" ht="15.75">
      <c r="B27" s="1">
        <v>19</v>
      </c>
      <c r="C27" s="14" t="s">
        <v>109</v>
      </c>
      <c r="D27" s="4" t="e">
        <f>SUM(#REF!)</f>
        <v>#REF!</v>
      </c>
      <c r="E27" s="6" t="e">
        <f>AVERAGE(#REF!)</f>
        <v>#REF!</v>
      </c>
      <c r="F27" s="12" t="e">
        <f>IF(#REF!="","",VLOOKUP(E27,$D$105:$E$107,2,TRUE))</f>
        <v>#REF!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2</v>
      </c>
      <c r="O27" s="1">
        <v>2</v>
      </c>
      <c r="P27" s="1">
        <v>2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4">
        <f t="shared" si="2"/>
        <v>21</v>
      </c>
      <c r="Z27" s="6">
        <f t="shared" si="3"/>
        <v>1.1666666666666667</v>
      </c>
      <c r="AA27" s="12" t="str">
        <f t="shared" si="4"/>
        <v>І ур</v>
      </c>
      <c r="AB27" s="5" t="e">
        <f t="shared" si="5"/>
        <v>#REF!</v>
      </c>
      <c r="AC27" s="7" t="e">
        <f t="shared" si="6"/>
        <v>#REF!</v>
      </c>
      <c r="AD27" s="12" t="e">
        <f t="shared" si="7"/>
        <v>#REF!</v>
      </c>
    </row>
    <row r="28" spans="2:30" ht="15.75">
      <c r="B28" s="1">
        <v>20</v>
      </c>
      <c r="C28" s="14" t="s">
        <v>110</v>
      </c>
      <c r="D28" s="4" t="e">
        <f>SUM(#REF!)</f>
        <v>#REF!</v>
      </c>
      <c r="E28" s="6" t="e">
        <f>AVERAGE(#REF!)</f>
        <v>#REF!</v>
      </c>
      <c r="F28" s="12" t="e">
        <f>IF(#REF!="","",VLOOKUP(E28,$D$105:$E$107,2,TRUE))</f>
        <v>#REF!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4">
        <f t="shared" si="2"/>
        <v>18</v>
      </c>
      <c r="Z28" s="6">
        <f t="shared" si="3"/>
        <v>1</v>
      </c>
      <c r="AA28" s="12" t="str">
        <f t="shared" si="4"/>
        <v>І ур</v>
      </c>
      <c r="AB28" s="5" t="e">
        <f t="shared" si="5"/>
        <v>#REF!</v>
      </c>
      <c r="AC28" s="7" t="e">
        <f t="shared" si="6"/>
        <v>#REF!</v>
      </c>
      <c r="AD28" s="12" t="e">
        <f t="shared" si="7"/>
        <v>#REF!</v>
      </c>
    </row>
    <row r="29" spans="2:30" ht="15.75">
      <c r="B29" s="1">
        <v>21</v>
      </c>
      <c r="C29" s="14" t="s">
        <v>111</v>
      </c>
      <c r="D29" s="4" t="e">
        <f>SUM(#REF!)</f>
        <v>#REF!</v>
      </c>
      <c r="E29" s="6" t="e">
        <f>AVERAGE(#REF!)</f>
        <v>#REF!</v>
      </c>
      <c r="F29" s="12" t="e">
        <f>IF(#REF!="","",VLOOKUP(E29,$D$105:$E$107,2,TRUE))</f>
        <v>#REF!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4">
        <f t="shared" si="2"/>
        <v>18</v>
      </c>
      <c r="Z29" s="6">
        <f t="shared" si="3"/>
        <v>1</v>
      </c>
      <c r="AA29" s="12" t="str">
        <f t="shared" si="4"/>
        <v>І ур</v>
      </c>
      <c r="AB29" s="5" t="e">
        <f t="shared" si="5"/>
        <v>#REF!</v>
      </c>
      <c r="AC29" s="7" t="e">
        <f t="shared" si="6"/>
        <v>#REF!</v>
      </c>
      <c r="AD29" s="12" t="e">
        <f t="shared" si="7"/>
        <v>#REF!</v>
      </c>
    </row>
    <row r="30" spans="2:30" ht="15.75">
      <c r="B30" s="1">
        <v>22</v>
      </c>
      <c r="C30" s="14" t="s">
        <v>112</v>
      </c>
      <c r="D30" s="4" t="e">
        <f>SUM(#REF!)</f>
        <v>#REF!</v>
      </c>
      <c r="E30" s="6" t="e">
        <f>AVERAGE(#REF!)</f>
        <v>#REF!</v>
      </c>
      <c r="F30" s="12" t="e">
        <f>IF(#REF!="","",VLOOKUP(E30,$D$105:$E$107,2,TRUE))</f>
        <v>#REF!</v>
      </c>
      <c r="G30" s="1">
        <v>1</v>
      </c>
      <c r="H30" s="1">
        <v>2</v>
      </c>
      <c r="I30" s="1">
        <v>2</v>
      </c>
      <c r="J30" s="1">
        <v>1</v>
      </c>
      <c r="K30" s="1">
        <v>1</v>
      </c>
      <c r="L30" s="1">
        <v>1</v>
      </c>
      <c r="M30" s="1">
        <v>2</v>
      </c>
      <c r="N30" s="1">
        <v>1</v>
      </c>
      <c r="O30" s="1">
        <v>1</v>
      </c>
      <c r="P30" s="1">
        <v>2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11</v>
      </c>
      <c r="W30" s="1">
        <v>1</v>
      </c>
      <c r="X30" s="1">
        <v>1</v>
      </c>
      <c r="Y30" s="4">
        <f t="shared" si="2"/>
        <v>32</v>
      </c>
      <c r="Z30" s="6">
        <f t="shared" si="3"/>
        <v>1.7777777777777777</v>
      </c>
      <c r="AA30" s="12" t="str">
        <f t="shared" si="4"/>
        <v>ІІ ур</v>
      </c>
      <c r="AB30" s="5" t="e">
        <f t="shared" si="5"/>
        <v>#REF!</v>
      </c>
      <c r="AC30" s="7" t="e">
        <f t="shared" si="6"/>
        <v>#REF!</v>
      </c>
      <c r="AD30" s="12" t="e">
        <f t="shared" si="7"/>
        <v>#REF!</v>
      </c>
    </row>
    <row r="31" spans="2:30" ht="15.75">
      <c r="B31" s="1">
        <v>23</v>
      </c>
      <c r="C31" s="14" t="s">
        <v>113</v>
      </c>
      <c r="D31" s="4" t="e">
        <f>SUM(#REF!)</f>
        <v>#REF!</v>
      </c>
      <c r="E31" s="6" t="e">
        <f>AVERAGE(#REF!)</f>
        <v>#REF!</v>
      </c>
      <c r="F31" s="12" t="e">
        <f>IF(#REF!="","",VLOOKUP(E31,$D$105:$E$107,2,TRUE))</f>
        <v>#REF!</v>
      </c>
      <c r="G31" s="1">
        <v>1</v>
      </c>
      <c r="H31" s="1">
        <v>1</v>
      </c>
      <c r="I31" s="1">
        <v>2</v>
      </c>
      <c r="J31" s="1">
        <v>2</v>
      </c>
      <c r="K31" s="1">
        <v>2</v>
      </c>
      <c r="L31" s="1">
        <v>1</v>
      </c>
      <c r="M31" s="1">
        <v>1</v>
      </c>
      <c r="N31" s="1">
        <v>2</v>
      </c>
      <c r="O31" s="1">
        <v>1</v>
      </c>
      <c r="P31" s="1">
        <v>2</v>
      </c>
      <c r="Q31" s="1">
        <v>1</v>
      </c>
      <c r="R31" s="1">
        <v>2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4">
        <f t="shared" si="2"/>
        <v>24</v>
      </c>
      <c r="Z31" s="6">
        <f t="shared" si="3"/>
        <v>1.3333333333333333</v>
      </c>
      <c r="AA31" s="12" t="str">
        <f t="shared" si="4"/>
        <v>І ур</v>
      </c>
      <c r="AB31" s="5" t="e">
        <f t="shared" si="5"/>
        <v>#REF!</v>
      </c>
      <c r="AC31" s="7" t="e">
        <f t="shared" si="6"/>
        <v>#REF!</v>
      </c>
      <c r="AD31" s="12" t="e">
        <f t="shared" si="7"/>
        <v>#REF!</v>
      </c>
    </row>
    <row r="32" spans="2:30" ht="15.75">
      <c r="B32" s="1">
        <v>24</v>
      </c>
      <c r="C32" s="14" t="s">
        <v>114</v>
      </c>
      <c r="D32" s="4" t="e">
        <f>SUM(#REF!)</f>
        <v>#REF!</v>
      </c>
      <c r="E32" s="6" t="e">
        <f>AVERAGE(#REF!)</f>
        <v>#REF!</v>
      </c>
      <c r="F32" s="12" t="e">
        <f>IF(#REF!="","",VLOOKUP(E32,$D$105:$E$107,2,TRUE))</f>
        <v>#REF!</v>
      </c>
      <c r="G32" s="1">
        <v>1</v>
      </c>
      <c r="H32" s="1">
        <v>1</v>
      </c>
      <c r="I32" s="1">
        <v>1</v>
      </c>
      <c r="J32" s="1">
        <v>2</v>
      </c>
      <c r="K32" s="1">
        <v>2</v>
      </c>
      <c r="L32" s="1">
        <v>2</v>
      </c>
      <c r="M32" s="1">
        <v>2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4">
        <f t="shared" si="2"/>
        <v>22</v>
      </c>
      <c r="Z32" s="6">
        <f t="shared" si="3"/>
        <v>1.2222222222222223</v>
      </c>
      <c r="AA32" s="12" t="str">
        <f t="shared" si="4"/>
        <v>І ур</v>
      </c>
      <c r="AB32" s="5" t="e">
        <f t="shared" si="5"/>
        <v>#REF!</v>
      </c>
      <c r="AC32" s="7" t="e">
        <f t="shared" si="6"/>
        <v>#REF!</v>
      </c>
      <c r="AD32" s="12" t="e">
        <f t="shared" si="7"/>
        <v>#REF!</v>
      </c>
    </row>
    <row r="33" spans="2:30" ht="15.75">
      <c r="B33" s="1">
        <v>25</v>
      </c>
      <c r="C33" s="14" t="s">
        <v>115</v>
      </c>
      <c r="D33" s="4" t="e">
        <f>SUM(#REF!)</f>
        <v>#REF!</v>
      </c>
      <c r="E33" s="6" t="e">
        <f>AVERAGE(#REF!)</f>
        <v>#REF!</v>
      </c>
      <c r="F33" s="12" t="e">
        <f>IF(#REF!="","",VLOOKUP(E33,$D$105:$E$107,2,TRUE))</f>
        <v>#REF!</v>
      </c>
      <c r="G33" s="1">
        <v>1</v>
      </c>
      <c r="H33" s="1">
        <v>1</v>
      </c>
      <c r="I33" s="1">
        <v>2</v>
      </c>
      <c r="J33" s="1">
        <v>2</v>
      </c>
      <c r="K33" s="1">
        <v>2</v>
      </c>
      <c r="L33" s="1">
        <v>2</v>
      </c>
      <c r="M33" s="1">
        <v>1</v>
      </c>
      <c r="N33" s="1">
        <v>1</v>
      </c>
      <c r="O33" s="1">
        <v>1</v>
      </c>
      <c r="P33" s="1">
        <v>1</v>
      </c>
      <c r="Q33" s="1">
        <v>2</v>
      </c>
      <c r="R33" s="1">
        <v>2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4">
        <f t="shared" si="2"/>
        <v>24</v>
      </c>
      <c r="Z33" s="6">
        <f t="shared" si="3"/>
        <v>1.3333333333333333</v>
      </c>
      <c r="AA33" s="12" t="str">
        <f t="shared" si="4"/>
        <v>І ур</v>
      </c>
      <c r="AB33" s="5" t="e">
        <f t="shared" si="5"/>
        <v>#REF!</v>
      </c>
      <c r="AC33" s="7" t="e">
        <f t="shared" si="6"/>
        <v>#REF!</v>
      </c>
      <c r="AD33" s="12" t="e">
        <f t="shared" si="7"/>
        <v>#REF!</v>
      </c>
    </row>
    <row r="34" spans="2:30" ht="15.75">
      <c r="B34" s="1">
        <v>26</v>
      </c>
      <c r="C34" s="14" t="s">
        <v>116</v>
      </c>
      <c r="D34" s="4" t="e">
        <f>SUM(#REF!)</f>
        <v>#REF!</v>
      </c>
      <c r="E34" s="6" t="e">
        <f>AVERAGE(#REF!)</f>
        <v>#REF!</v>
      </c>
      <c r="F34" s="12" t="e">
        <f>IF(#REF!="","",VLOOKUP(E34,$D$105:$E$107,2,TRUE))</f>
        <v>#REF!</v>
      </c>
      <c r="G34" s="1">
        <v>1</v>
      </c>
      <c r="H34" s="1">
        <v>2</v>
      </c>
      <c r="I34" s="1">
        <v>1</v>
      </c>
      <c r="J34" s="1">
        <v>2</v>
      </c>
      <c r="K34" s="1">
        <v>1</v>
      </c>
      <c r="L34" s="1">
        <v>1</v>
      </c>
      <c r="M34" s="1">
        <v>1</v>
      </c>
      <c r="N34" s="1">
        <v>2</v>
      </c>
      <c r="O34" s="1">
        <v>2</v>
      </c>
      <c r="P34" s="1">
        <v>1</v>
      </c>
      <c r="Q34" s="1">
        <v>1</v>
      </c>
      <c r="R34" s="1">
        <v>2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4">
        <f t="shared" si="2"/>
        <v>23</v>
      </c>
      <c r="Z34" s="6">
        <f t="shared" si="3"/>
        <v>1.2777777777777777</v>
      </c>
      <c r="AA34" s="12" t="str">
        <f t="shared" si="4"/>
        <v>І ур</v>
      </c>
      <c r="AB34" s="5" t="e">
        <f t="shared" si="5"/>
        <v>#REF!</v>
      </c>
      <c r="AC34" s="7" t="e">
        <f t="shared" si="6"/>
        <v>#REF!</v>
      </c>
      <c r="AD34" s="12" t="e">
        <f t="shared" si="7"/>
        <v>#REF!</v>
      </c>
    </row>
    <row r="35" spans="2:30" ht="15.75">
      <c r="B35" s="1">
        <v>27</v>
      </c>
      <c r="C35" s="14" t="s">
        <v>117</v>
      </c>
      <c r="D35" s="4" t="e">
        <f>SUM(#REF!)</f>
        <v>#REF!</v>
      </c>
      <c r="E35" s="6" t="e">
        <f>AVERAGE(#REF!)</f>
        <v>#REF!</v>
      </c>
      <c r="F35" s="12" t="e">
        <f>IF(#REF!="","",VLOOKUP(E35,$D$105:$E$107,2,TRUE))</f>
        <v>#REF!</v>
      </c>
      <c r="G35" s="1">
        <v>1</v>
      </c>
      <c r="H35" s="1">
        <v>2</v>
      </c>
      <c r="I35" s="1">
        <v>2</v>
      </c>
      <c r="J35" s="1">
        <v>2</v>
      </c>
      <c r="K35" s="1">
        <v>2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2</v>
      </c>
      <c r="S35" s="1">
        <v>2</v>
      </c>
      <c r="T35" s="1">
        <v>2</v>
      </c>
      <c r="U35" s="1">
        <v>2</v>
      </c>
      <c r="V35" s="1">
        <v>2</v>
      </c>
      <c r="W35" s="1">
        <v>2</v>
      </c>
      <c r="X35" s="1">
        <v>2</v>
      </c>
      <c r="Y35" s="4">
        <f t="shared" si="2"/>
        <v>29</v>
      </c>
      <c r="Z35" s="6">
        <f t="shared" si="3"/>
        <v>1.6111111111111112</v>
      </c>
      <c r="AA35" s="12" t="str">
        <f t="shared" si="4"/>
        <v>ІІ ур</v>
      </c>
      <c r="AB35" s="5" t="e">
        <f t="shared" si="5"/>
        <v>#REF!</v>
      </c>
      <c r="AC35" s="7" t="e">
        <f t="shared" si="6"/>
        <v>#REF!</v>
      </c>
      <c r="AD35" s="12" t="e">
        <f t="shared" si="7"/>
        <v>#REF!</v>
      </c>
    </row>
    <row r="36" spans="2:30">
      <c r="B36" s="1">
        <v>28</v>
      </c>
      <c r="C36" s="1"/>
      <c r="D36" s="4" t="e">
        <f>SUM(#REF!)</f>
        <v>#REF!</v>
      </c>
      <c r="E36" s="6" t="e">
        <f>AVERAGE(#REF!)</f>
        <v>#REF!</v>
      </c>
      <c r="F36" s="12" t="e">
        <f>IF(#REF!="","",VLOOKUP(E36,$D$105:$E$107,2,TRUE))</f>
        <v>#REF!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4">
        <f t="shared" si="2"/>
        <v>0</v>
      </c>
      <c r="Z36" s="6">
        <f t="shared" si="3"/>
        <v>0</v>
      </c>
      <c r="AA36" s="12" t="e">
        <f t="shared" si="4"/>
        <v>#N/A</v>
      </c>
      <c r="AB36" s="5" t="e">
        <f t="shared" si="5"/>
        <v>#REF!</v>
      </c>
      <c r="AC36" s="7" t="e">
        <f t="shared" si="6"/>
        <v>#REF!</v>
      </c>
      <c r="AD36" s="12" t="e">
        <f t="shared" si="7"/>
        <v>#REF!</v>
      </c>
    </row>
    <row r="37" spans="2:30">
      <c r="B37" s="1">
        <v>29</v>
      </c>
      <c r="C37" s="1"/>
      <c r="D37" s="4" t="e">
        <f>SUM(#REF!)</f>
        <v>#REF!</v>
      </c>
      <c r="E37" s="6" t="e">
        <f>AVERAGE(#REF!)</f>
        <v>#REF!</v>
      </c>
      <c r="F37" s="12" t="e">
        <f>IF(#REF!="","",VLOOKUP(E37,$D$105:$E$107,2,TRUE))</f>
        <v>#REF!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4">
        <f t="shared" si="2"/>
        <v>0</v>
      </c>
      <c r="Z37" s="6">
        <f t="shared" si="3"/>
        <v>0</v>
      </c>
      <c r="AA37" s="12" t="e">
        <f t="shared" si="4"/>
        <v>#N/A</v>
      </c>
      <c r="AB37" s="5" t="e">
        <f t="shared" si="5"/>
        <v>#REF!</v>
      </c>
      <c r="AC37" s="7" t="e">
        <f t="shared" si="6"/>
        <v>#REF!</v>
      </c>
      <c r="AD37" s="12" t="e">
        <f t="shared" si="7"/>
        <v>#REF!</v>
      </c>
    </row>
    <row r="38" spans="2:30">
      <c r="B38" s="1">
        <v>30</v>
      </c>
      <c r="C38" s="1"/>
      <c r="D38" s="4" t="e">
        <f>SUM(#REF!)</f>
        <v>#REF!</v>
      </c>
      <c r="E38" s="6" t="e">
        <f>AVERAGE(#REF!)</f>
        <v>#REF!</v>
      </c>
      <c r="F38" s="12" t="e">
        <f>IF(#REF!="","",VLOOKUP(E38,$D$105:$E$107,2,TRUE))</f>
        <v>#REF!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4">
        <f t="shared" si="2"/>
        <v>0</v>
      </c>
      <c r="Z38" s="6">
        <f t="shared" si="3"/>
        <v>0</v>
      </c>
      <c r="AA38" s="12" t="e">
        <f t="shared" si="4"/>
        <v>#N/A</v>
      </c>
      <c r="AB38" s="5" t="e">
        <f t="shared" si="5"/>
        <v>#REF!</v>
      </c>
      <c r="AC38" s="7" t="e">
        <f t="shared" si="6"/>
        <v>#REF!</v>
      </c>
      <c r="AD38" s="12" t="e">
        <f t="shared" si="7"/>
        <v>#REF!</v>
      </c>
    </row>
    <row r="39" spans="2:30">
      <c r="B39" s="39"/>
      <c r="C39" s="1"/>
      <c r="D39" s="15"/>
      <c r="E39" s="1" t="s">
        <v>12</v>
      </c>
      <c r="F39" s="10" t="s">
        <v>9</v>
      </c>
      <c r="G39" s="29"/>
      <c r="H39" s="30"/>
      <c r="I39" s="30"/>
      <c r="J39" s="30"/>
      <c r="K39" s="30"/>
      <c r="L39" s="30"/>
      <c r="M39" s="30"/>
      <c r="N39" s="30"/>
      <c r="O39" s="29"/>
      <c r="P39" s="30"/>
      <c r="Q39" s="30"/>
      <c r="R39" s="30"/>
      <c r="S39" s="30"/>
      <c r="T39" s="30"/>
      <c r="U39" s="30"/>
      <c r="V39" s="30"/>
      <c r="W39" s="30"/>
      <c r="X39" s="30"/>
      <c r="Y39" s="31"/>
      <c r="Z39" s="1" t="s">
        <v>12</v>
      </c>
      <c r="AA39" s="10" t="s">
        <v>9</v>
      </c>
      <c r="AB39" s="2"/>
      <c r="AC39" s="2"/>
      <c r="AD39" s="2"/>
    </row>
    <row r="40" spans="2:30">
      <c r="B40" s="40"/>
      <c r="C40" s="1"/>
      <c r="D40" s="15"/>
      <c r="E40" s="9">
        <v>27</v>
      </c>
      <c r="F40" s="9">
        <v>100</v>
      </c>
      <c r="G40" s="29" t="s">
        <v>20</v>
      </c>
      <c r="H40" s="30"/>
      <c r="I40" s="30"/>
      <c r="J40" s="30"/>
      <c r="K40" s="30"/>
      <c r="L40" s="30"/>
      <c r="M40" s="30"/>
      <c r="N40" s="30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1"/>
      <c r="Z40" s="9"/>
      <c r="AA40" s="9">
        <v>100</v>
      </c>
      <c r="AB40" s="2"/>
      <c r="AC40" s="2"/>
      <c r="AD40" s="2"/>
    </row>
    <row r="41" spans="2:30">
      <c r="B41" s="40"/>
      <c r="C41" s="1"/>
      <c r="D41" s="15"/>
      <c r="E41" s="11">
        <v>26</v>
      </c>
      <c r="F41" s="3">
        <f>(E41/E40)*100</f>
        <v>96.296296296296291</v>
      </c>
      <c r="G41" s="29"/>
      <c r="H41" s="30"/>
      <c r="I41" s="30"/>
      <c r="J41" s="30"/>
      <c r="K41" s="30"/>
      <c r="L41" s="30"/>
      <c r="M41" s="30"/>
      <c r="N41" s="30"/>
      <c r="O41" s="29"/>
      <c r="P41" s="30"/>
      <c r="Q41" s="30"/>
      <c r="R41" s="30"/>
      <c r="S41" s="30"/>
      <c r="T41" s="30"/>
      <c r="U41" s="30"/>
      <c r="V41" s="30"/>
      <c r="W41" s="30"/>
      <c r="X41" s="30"/>
      <c r="Y41" s="31"/>
      <c r="Z41" s="11">
        <v>0</v>
      </c>
      <c r="AA41" s="3" t="e">
        <f>(Z41/Z40)*100</f>
        <v>#DIV/0!</v>
      </c>
      <c r="AB41" s="2"/>
      <c r="AC41" s="2"/>
      <c r="AD41" s="2"/>
    </row>
    <row r="42" spans="2:30">
      <c r="B42" s="40"/>
      <c r="C42" s="1"/>
      <c r="D42" s="15"/>
      <c r="E42" s="11">
        <v>1</v>
      </c>
      <c r="F42" s="3">
        <f>(E42/E40)*100</f>
        <v>3.7037037037037033</v>
      </c>
      <c r="G42" s="29" t="s">
        <v>22</v>
      </c>
      <c r="H42" s="30"/>
      <c r="I42" s="30"/>
      <c r="J42" s="30"/>
      <c r="K42" s="30"/>
      <c r="L42" s="30"/>
      <c r="M42" s="30"/>
      <c r="N42" s="30"/>
      <c r="O42" s="29"/>
      <c r="P42" s="30"/>
      <c r="Q42" s="30"/>
      <c r="R42" s="30"/>
      <c r="S42" s="30"/>
      <c r="T42" s="30"/>
      <c r="U42" s="30"/>
      <c r="V42" s="30"/>
      <c r="W42" s="30"/>
      <c r="X42" s="30"/>
      <c r="Y42" s="31"/>
      <c r="Z42" s="11">
        <v>0</v>
      </c>
      <c r="AA42" s="3" t="e">
        <f>(Z42/Z40)*100</f>
        <v>#DIV/0!</v>
      </c>
      <c r="AB42" s="2"/>
      <c r="AC42" s="2"/>
      <c r="AD42" s="2"/>
    </row>
    <row r="43" spans="2:30">
      <c r="B43" s="40"/>
      <c r="C43" s="1"/>
      <c r="D43" s="15"/>
      <c r="E43" s="11">
        <v>0</v>
      </c>
      <c r="F43" s="3">
        <f>(E43/E40)*100</f>
        <v>0</v>
      </c>
      <c r="G43" s="29" t="s">
        <v>23</v>
      </c>
      <c r="H43" s="30"/>
      <c r="I43" s="30"/>
      <c r="J43" s="30"/>
      <c r="K43" s="30"/>
      <c r="L43" s="30"/>
      <c r="M43" s="30"/>
      <c r="N43" s="30"/>
      <c r="O43" s="29"/>
      <c r="P43" s="30"/>
      <c r="Q43" s="30"/>
      <c r="R43" s="30"/>
      <c r="S43" s="30"/>
      <c r="T43" s="30"/>
      <c r="U43" s="30"/>
      <c r="V43" s="30"/>
      <c r="W43" s="30"/>
      <c r="X43" s="30"/>
      <c r="Y43" s="31"/>
      <c r="Z43" s="11">
        <v>0</v>
      </c>
      <c r="AA43" s="3" t="e">
        <f>(Z43/Z40)*100</f>
        <v>#DIV/0!</v>
      </c>
      <c r="AB43" s="2"/>
      <c r="AC43" s="2"/>
      <c r="AD43" s="2"/>
    </row>
    <row r="44" spans="2:30">
      <c r="B44" s="40"/>
      <c r="C44" s="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1" t="s">
        <v>12</v>
      </c>
      <c r="AD44" s="10" t="s">
        <v>9</v>
      </c>
    </row>
    <row r="45" spans="2:30">
      <c r="B45" s="40"/>
      <c r="C45" s="1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9">
        <v>27</v>
      </c>
      <c r="AD45" s="9">
        <v>100</v>
      </c>
    </row>
    <row r="46" spans="2:30">
      <c r="B46" s="40"/>
      <c r="C46" s="1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11">
        <v>20</v>
      </c>
      <c r="AD46" s="3">
        <f>(AC46/AC45)*100</f>
        <v>74.074074074074076</v>
      </c>
    </row>
    <row r="47" spans="2:30">
      <c r="B47" s="40"/>
      <c r="C47" s="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11">
        <v>7</v>
      </c>
      <c r="AD47" s="3">
        <f>(AC47/AC45)*100</f>
        <v>25.925925925925924</v>
      </c>
    </row>
    <row r="48" spans="2:30">
      <c r="B48" s="41"/>
      <c r="C48" s="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11">
        <v>0</v>
      </c>
      <c r="AD48" s="3">
        <f>(AC48/AC45)*100</f>
        <v>0</v>
      </c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39"/>
    </row>
    <row r="67" spans="3:3">
      <c r="C67" s="40"/>
    </row>
    <row r="68" spans="3:3">
      <c r="C68" s="40"/>
    </row>
    <row r="69" spans="3:3">
      <c r="C69" s="40"/>
    </row>
    <row r="70" spans="3:3">
      <c r="C70" s="40"/>
    </row>
    <row r="71" spans="3:3">
      <c r="C71" s="40"/>
    </row>
    <row r="72" spans="3:3">
      <c r="C72" s="40"/>
    </row>
    <row r="73" spans="3:3">
      <c r="C73" s="40"/>
    </row>
    <row r="74" spans="3:3">
      <c r="C74" s="40"/>
    </row>
    <row r="75" spans="3:3">
      <c r="C75" s="41"/>
    </row>
    <row r="105" spans="4:5">
      <c r="D105" s="8">
        <v>1</v>
      </c>
      <c r="E105" s="8" t="s">
        <v>17</v>
      </c>
    </row>
    <row r="106" spans="4:5">
      <c r="D106" s="8">
        <v>1.6</v>
      </c>
      <c r="E106" s="8" t="s">
        <v>18</v>
      </c>
    </row>
    <row r="107" spans="4:5">
      <c r="D107" s="8">
        <v>2.6</v>
      </c>
      <c r="E107" s="8" t="s">
        <v>19</v>
      </c>
    </row>
  </sheetData>
  <mergeCells count="33">
    <mergeCell ref="D48:AB48"/>
    <mergeCell ref="B39:B48"/>
    <mergeCell ref="C66:C75"/>
    <mergeCell ref="G39:N39"/>
    <mergeCell ref="G40:N40"/>
    <mergeCell ref="G41:N41"/>
    <mergeCell ref="G42:N42"/>
    <mergeCell ref="G43:N43"/>
    <mergeCell ref="O39:Y39"/>
    <mergeCell ref="O40:Y40"/>
    <mergeCell ref="O41:Y41"/>
    <mergeCell ref="D44:AB44"/>
    <mergeCell ref="D46:AB46"/>
    <mergeCell ref="D47:AB47"/>
    <mergeCell ref="Z7:Z8"/>
    <mergeCell ref="F7:F8"/>
    <mergeCell ref="O42:Y42"/>
    <mergeCell ref="O43:Y43"/>
    <mergeCell ref="D45:AB45"/>
    <mergeCell ref="G7:X7"/>
    <mergeCell ref="A2:AE2"/>
    <mergeCell ref="A3:AE3"/>
    <mergeCell ref="A4:AE4"/>
    <mergeCell ref="B6:AD6"/>
    <mergeCell ref="B7:B8"/>
    <mergeCell ref="C7:C8"/>
    <mergeCell ref="AB7:AB8"/>
    <mergeCell ref="AC7:AC8"/>
    <mergeCell ref="AD7:AD8"/>
    <mergeCell ref="D7:D8"/>
    <mergeCell ref="E7:E8"/>
    <mergeCell ref="AA7:AA8"/>
    <mergeCell ref="Y7:Y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107"/>
  <sheetViews>
    <sheetView topLeftCell="A5" zoomScale="62" zoomScaleNormal="62" workbookViewId="0">
      <selection activeCell="AG10" sqref="AG10:AL10"/>
    </sheetView>
  </sheetViews>
  <sheetFormatPr defaultRowHeight="15"/>
  <cols>
    <col min="2" max="2" width="4.7109375" customWidth="1"/>
    <col min="3" max="3" width="32.42578125" customWidth="1"/>
    <col min="4" max="4" width="8.28515625" customWidth="1"/>
    <col min="5" max="5" width="9" customWidth="1"/>
    <col min="6" max="6" width="9.140625" customWidth="1"/>
    <col min="7" max="7" width="9" customWidth="1"/>
    <col min="8" max="8" width="14.5703125" customWidth="1"/>
    <col min="9" max="9" width="6.5703125" customWidth="1"/>
    <col min="10" max="10" width="7.42578125" customWidth="1"/>
    <col min="11" max="12" width="4.85546875" customWidth="1"/>
    <col min="13" max="13" width="9.7109375" customWidth="1"/>
    <col min="14" max="14" width="6.140625" customWidth="1"/>
    <col min="15" max="15" width="6.28515625" customWidth="1"/>
    <col min="16" max="16" width="10" customWidth="1"/>
    <col min="17" max="17" width="8.85546875" customWidth="1"/>
    <col min="18" max="18" width="6.42578125" customWidth="1"/>
    <col min="19" max="19" width="5.7109375" customWidth="1"/>
    <col min="20" max="20" width="5.85546875" customWidth="1"/>
    <col min="21" max="21" width="6.28515625" customWidth="1"/>
    <col min="22" max="22" width="11.5703125" customWidth="1"/>
    <col min="23" max="23" width="13.42578125" customWidth="1"/>
    <col min="24" max="24" width="6.85546875" customWidth="1"/>
    <col min="25" max="25" width="9.140625" customWidth="1"/>
    <col min="26" max="26" width="9.28515625" customWidth="1"/>
    <col min="27" max="27" width="9.140625" customWidth="1"/>
    <col min="28" max="28" width="6.5703125" customWidth="1"/>
    <col min="29" max="29" width="8.85546875" customWidth="1"/>
    <col min="30" max="30" width="5.85546875" customWidth="1"/>
    <col min="31" max="31" width="12.42578125" customWidth="1"/>
    <col min="32" max="32" width="9.140625" customWidth="1"/>
    <col min="33" max="33" width="4.28515625" customWidth="1"/>
    <col min="34" max="34" width="7" customWidth="1"/>
    <col min="35" max="35" width="10" customWidth="1"/>
    <col min="38" max="38" width="10.5703125" customWidth="1"/>
  </cols>
  <sheetData>
    <row r="2" spans="1:39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1:39">
      <c r="B6" s="17" t="s">
        <v>2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7"/>
      <c r="AK6" s="17"/>
      <c r="AL6" s="17"/>
    </row>
    <row r="7" spans="1:39" ht="15" customHeight="1">
      <c r="B7" s="19" t="s">
        <v>3</v>
      </c>
      <c r="C7" s="20" t="s">
        <v>4</v>
      </c>
      <c r="D7" s="19" t="s">
        <v>15</v>
      </c>
      <c r="E7" s="19"/>
      <c r="F7" s="19"/>
      <c r="G7" s="19"/>
      <c r="H7" s="19"/>
      <c r="I7" s="19"/>
      <c r="J7" s="19"/>
      <c r="K7" s="26" t="s">
        <v>10</v>
      </c>
      <c r="L7" s="27" t="s">
        <v>11</v>
      </c>
      <c r="M7" s="28" t="s">
        <v>13</v>
      </c>
      <c r="N7" s="36" t="s">
        <v>5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  <c r="AG7" s="26" t="s">
        <v>10</v>
      </c>
      <c r="AH7" s="27" t="s">
        <v>11</v>
      </c>
      <c r="AI7" s="28" t="s">
        <v>13</v>
      </c>
      <c r="AJ7" s="22" t="s">
        <v>6</v>
      </c>
      <c r="AK7" s="24" t="s">
        <v>7</v>
      </c>
      <c r="AL7" s="25" t="s">
        <v>8</v>
      </c>
    </row>
    <row r="8" spans="1:39" ht="225" customHeight="1">
      <c r="B8" s="19"/>
      <c r="C8" s="19"/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26"/>
      <c r="L8" s="27"/>
      <c r="M8" s="28"/>
      <c r="N8" s="13" t="s">
        <v>72</v>
      </c>
      <c r="O8" s="13" t="s">
        <v>73</v>
      </c>
      <c r="P8" s="13" t="s">
        <v>74</v>
      </c>
      <c r="Q8" s="13" t="s">
        <v>75</v>
      </c>
      <c r="R8" s="13" t="s">
        <v>76</v>
      </c>
      <c r="S8" s="13" t="s">
        <v>77</v>
      </c>
      <c r="T8" s="13" t="s">
        <v>78</v>
      </c>
      <c r="U8" s="13" t="s">
        <v>79</v>
      </c>
      <c r="V8" s="13" t="s">
        <v>80</v>
      </c>
      <c r="W8" s="13" t="s">
        <v>81</v>
      </c>
      <c r="X8" s="13" t="s">
        <v>82</v>
      </c>
      <c r="Y8" s="13" t="s">
        <v>83</v>
      </c>
      <c r="Z8" s="13" t="s">
        <v>84</v>
      </c>
      <c r="AA8" s="13" t="s">
        <v>85</v>
      </c>
      <c r="AB8" s="13" t="s">
        <v>86</v>
      </c>
      <c r="AC8" s="13" t="s">
        <v>87</v>
      </c>
      <c r="AD8" s="13" t="s">
        <v>88</v>
      </c>
      <c r="AE8" s="13" t="s">
        <v>89</v>
      </c>
      <c r="AF8" s="13" t="s">
        <v>90</v>
      </c>
      <c r="AG8" s="26"/>
      <c r="AH8" s="27"/>
      <c r="AI8" s="28"/>
      <c r="AJ8" s="23"/>
      <c r="AK8" s="24"/>
      <c r="AL8" s="25"/>
    </row>
    <row r="9" spans="1:39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4">
        <f>SUM(D9:J9)</f>
        <v>7</v>
      </c>
      <c r="L9" s="6">
        <f>AVERAGE(D9:J9)</f>
        <v>1</v>
      </c>
      <c r="M9" s="12" t="str">
        <f t="shared" ref="M9:M38" si="0">IF(D9="","",VLOOKUP(L9,$J$105:$K$107,2,TRUE))</f>
        <v>І ур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4">
        <f>SUM(N9:AF9)</f>
        <v>19</v>
      </c>
      <c r="AH9" s="6">
        <f>AVERAGE(AG9/19)</f>
        <v>1</v>
      </c>
      <c r="AI9" s="12" t="str">
        <f t="shared" ref="AI9" si="1">IF(Y9="","",VLOOKUP(AH9,$J$105:$K$107,2,TRUE))</f>
        <v>І ур</v>
      </c>
      <c r="AJ9" s="5">
        <f>K9+AG9</f>
        <v>26</v>
      </c>
      <c r="AK9" s="7">
        <f>AJ9/26</f>
        <v>1</v>
      </c>
      <c r="AL9" s="12" t="str">
        <f t="shared" ref="AL9" si="2">IF(AD9="","",VLOOKUP(AK9,$J$105:$K$107,2,TRUE))</f>
        <v>І ур</v>
      </c>
    </row>
    <row r="10" spans="1:39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4">
        <f t="shared" ref="K10:K38" si="3">SUM(D10:J10)</f>
        <v>0</v>
      </c>
      <c r="L10" s="6">
        <f t="shared" ref="L10:L38" si="4">AVERAGE(D10:J10)</f>
        <v>0</v>
      </c>
      <c r="M10" s="12" t="e">
        <f t="shared" si="0"/>
        <v>#N/A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4">
        <f t="shared" ref="AG10:AG38" si="5">SUM(N10:AF10)</f>
        <v>0</v>
      </c>
      <c r="AH10" s="6">
        <f t="shared" ref="AH10:AH38" si="6">AVERAGE(AG10/19)</f>
        <v>0</v>
      </c>
      <c r="AI10" s="12" t="e">
        <f t="shared" ref="AI10:AI38" si="7">IF(Y10="","",VLOOKUP(AH10,$J$105:$K$107,2,TRUE))</f>
        <v>#N/A</v>
      </c>
      <c r="AJ10" s="5">
        <f t="shared" ref="AJ10:AJ38" si="8">K10+AG10</f>
        <v>0</v>
      </c>
      <c r="AK10" s="7">
        <f t="shared" ref="AK10:AK38" si="9">AJ10/26</f>
        <v>0</v>
      </c>
      <c r="AL10" s="12" t="e">
        <f t="shared" ref="AL10:AL38" si="10">IF(AD10="","",VLOOKUP(AK10,$J$105:$K$107,2,TRUE))</f>
        <v>#N/A</v>
      </c>
    </row>
    <row r="11" spans="1:39">
      <c r="B11" s="1">
        <v>3</v>
      </c>
      <c r="C11" s="1"/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4">
        <f t="shared" si="3"/>
        <v>14</v>
      </c>
      <c r="L11" s="6">
        <f t="shared" si="4"/>
        <v>2</v>
      </c>
      <c r="M11" s="12" t="str">
        <f t="shared" si="0"/>
        <v>ІІ ур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4">
        <f t="shared" si="5"/>
        <v>38</v>
      </c>
      <c r="AH11" s="6">
        <f t="shared" si="6"/>
        <v>2</v>
      </c>
      <c r="AI11" s="12" t="str">
        <f t="shared" si="7"/>
        <v>ІІ ур</v>
      </c>
      <c r="AJ11" s="5">
        <f t="shared" si="8"/>
        <v>52</v>
      </c>
      <c r="AK11" s="7">
        <f t="shared" si="9"/>
        <v>2</v>
      </c>
      <c r="AL11" s="12" t="str">
        <f t="shared" si="10"/>
        <v>ІІ ур</v>
      </c>
    </row>
    <row r="12" spans="1:39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4">
        <f t="shared" si="3"/>
        <v>0</v>
      </c>
      <c r="L12" s="6">
        <f t="shared" si="4"/>
        <v>0</v>
      </c>
      <c r="M12" s="12" t="e">
        <f t="shared" si="0"/>
        <v>#N/A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4">
        <f t="shared" si="5"/>
        <v>0</v>
      </c>
      <c r="AH12" s="6">
        <f t="shared" si="6"/>
        <v>0</v>
      </c>
      <c r="AI12" s="12" t="e">
        <f t="shared" si="7"/>
        <v>#N/A</v>
      </c>
      <c r="AJ12" s="5">
        <f t="shared" si="8"/>
        <v>0</v>
      </c>
      <c r="AK12" s="7">
        <f t="shared" si="9"/>
        <v>0</v>
      </c>
      <c r="AL12" s="12" t="e">
        <f t="shared" si="10"/>
        <v>#N/A</v>
      </c>
    </row>
    <row r="13" spans="1:39">
      <c r="B13" s="1">
        <v>5</v>
      </c>
      <c r="C13" s="1"/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4">
        <f t="shared" si="3"/>
        <v>0</v>
      </c>
      <c r="L13" s="6">
        <f t="shared" si="4"/>
        <v>0</v>
      </c>
      <c r="M13" s="12" t="e">
        <f t="shared" si="0"/>
        <v>#N/A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4">
        <f t="shared" si="5"/>
        <v>0</v>
      </c>
      <c r="AH13" s="6">
        <f t="shared" si="6"/>
        <v>0</v>
      </c>
      <c r="AI13" s="12" t="e">
        <f t="shared" si="7"/>
        <v>#N/A</v>
      </c>
      <c r="AJ13" s="5">
        <f t="shared" si="8"/>
        <v>0</v>
      </c>
      <c r="AK13" s="7">
        <f t="shared" si="9"/>
        <v>0</v>
      </c>
      <c r="AL13" s="12" t="e">
        <f t="shared" si="10"/>
        <v>#N/A</v>
      </c>
    </row>
    <row r="14" spans="1:39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4">
        <f t="shared" si="3"/>
        <v>0</v>
      </c>
      <c r="L14" s="6">
        <f t="shared" si="4"/>
        <v>0</v>
      </c>
      <c r="M14" s="12" t="e">
        <f t="shared" si="0"/>
        <v>#N/A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4">
        <f t="shared" si="5"/>
        <v>0</v>
      </c>
      <c r="AH14" s="6">
        <f t="shared" si="6"/>
        <v>0</v>
      </c>
      <c r="AI14" s="12" t="e">
        <f t="shared" si="7"/>
        <v>#N/A</v>
      </c>
      <c r="AJ14" s="5">
        <f t="shared" si="8"/>
        <v>0</v>
      </c>
      <c r="AK14" s="7">
        <f t="shared" si="9"/>
        <v>0</v>
      </c>
      <c r="AL14" s="12" t="e">
        <f t="shared" si="10"/>
        <v>#N/A</v>
      </c>
    </row>
    <row r="15" spans="1:39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4">
        <f t="shared" si="3"/>
        <v>0</v>
      </c>
      <c r="L15" s="6">
        <f t="shared" si="4"/>
        <v>0</v>
      </c>
      <c r="M15" s="12" t="e">
        <f t="shared" si="0"/>
        <v>#N/A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4">
        <f t="shared" si="5"/>
        <v>0</v>
      </c>
      <c r="AH15" s="6">
        <f t="shared" si="6"/>
        <v>0</v>
      </c>
      <c r="AI15" s="12" t="e">
        <f t="shared" si="7"/>
        <v>#N/A</v>
      </c>
      <c r="AJ15" s="5">
        <f t="shared" si="8"/>
        <v>0</v>
      </c>
      <c r="AK15" s="7">
        <f t="shared" si="9"/>
        <v>0</v>
      </c>
      <c r="AL15" s="12" t="e">
        <f t="shared" si="10"/>
        <v>#N/A</v>
      </c>
    </row>
    <row r="16" spans="1:39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0</v>
      </c>
      <c r="L16" s="6">
        <f t="shared" si="4"/>
        <v>0</v>
      </c>
      <c r="M16" s="12" t="e">
        <f t="shared" si="0"/>
        <v>#N/A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4">
        <f t="shared" si="5"/>
        <v>0</v>
      </c>
      <c r="AH16" s="6">
        <f t="shared" si="6"/>
        <v>0</v>
      </c>
      <c r="AI16" s="12" t="e">
        <f t="shared" si="7"/>
        <v>#N/A</v>
      </c>
      <c r="AJ16" s="5">
        <f t="shared" si="8"/>
        <v>0</v>
      </c>
      <c r="AK16" s="7">
        <f t="shared" si="9"/>
        <v>0</v>
      </c>
      <c r="AL16" s="12" t="e">
        <f t="shared" si="10"/>
        <v>#N/A</v>
      </c>
    </row>
    <row r="17" spans="2:38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4">
        <f t="shared" si="3"/>
        <v>0</v>
      </c>
      <c r="L17" s="6">
        <f t="shared" si="4"/>
        <v>0</v>
      </c>
      <c r="M17" s="12" t="e">
        <f t="shared" si="0"/>
        <v>#N/A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4">
        <f t="shared" si="5"/>
        <v>0</v>
      </c>
      <c r="AH17" s="6">
        <f t="shared" si="6"/>
        <v>0</v>
      </c>
      <c r="AI17" s="12" t="e">
        <f t="shared" si="7"/>
        <v>#N/A</v>
      </c>
      <c r="AJ17" s="5">
        <f t="shared" si="8"/>
        <v>0</v>
      </c>
      <c r="AK17" s="7">
        <f t="shared" si="9"/>
        <v>0</v>
      </c>
      <c r="AL17" s="12" t="e">
        <f t="shared" si="10"/>
        <v>#N/A</v>
      </c>
    </row>
    <row r="18" spans="2:38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4">
        <f t="shared" si="3"/>
        <v>0</v>
      </c>
      <c r="L18" s="6">
        <f t="shared" si="4"/>
        <v>0</v>
      </c>
      <c r="M18" s="12" t="e">
        <f t="shared" si="0"/>
        <v>#N/A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4">
        <f t="shared" si="5"/>
        <v>0</v>
      </c>
      <c r="AH18" s="6">
        <f t="shared" si="6"/>
        <v>0</v>
      </c>
      <c r="AI18" s="12" t="e">
        <f t="shared" si="7"/>
        <v>#N/A</v>
      </c>
      <c r="AJ18" s="5">
        <f t="shared" si="8"/>
        <v>0</v>
      </c>
      <c r="AK18" s="7">
        <f t="shared" si="9"/>
        <v>0</v>
      </c>
      <c r="AL18" s="12" t="e">
        <f t="shared" si="10"/>
        <v>#N/A</v>
      </c>
    </row>
    <row r="19" spans="2:38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4">
        <f t="shared" si="3"/>
        <v>0</v>
      </c>
      <c r="L19" s="6">
        <f t="shared" si="4"/>
        <v>0</v>
      </c>
      <c r="M19" s="12" t="e">
        <f t="shared" si="0"/>
        <v>#N/A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4">
        <f t="shared" si="5"/>
        <v>0</v>
      </c>
      <c r="AH19" s="6">
        <f t="shared" si="6"/>
        <v>0</v>
      </c>
      <c r="AI19" s="12" t="e">
        <f t="shared" si="7"/>
        <v>#N/A</v>
      </c>
      <c r="AJ19" s="5">
        <f t="shared" si="8"/>
        <v>0</v>
      </c>
      <c r="AK19" s="7">
        <f t="shared" si="9"/>
        <v>0</v>
      </c>
      <c r="AL19" s="12" t="e">
        <f t="shared" si="10"/>
        <v>#N/A</v>
      </c>
    </row>
    <row r="20" spans="2:38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4">
        <f t="shared" si="3"/>
        <v>0</v>
      </c>
      <c r="L20" s="6">
        <f t="shared" si="4"/>
        <v>0</v>
      </c>
      <c r="M20" s="12" t="e">
        <f t="shared" si="0"/>
        <v>#N/A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4">
        <f t="shared" si="5"/>
        <v>0</v>
      </c>
      <c r="AH20" s="6">
        <f t="shared" si="6"/>
        <v>0</v>
      </c>
      <c r="AI20" s="12" t="e">
        <f t="shared" si="7"/>
        <v>#N/A</v>
      </c>
      <c r="AJ20" s="5">
        <f t="shared" si="8"/>
        <v>0</v>
      </c>
      <c r="AK20" s="7">
        <f t="shared" si="9"/>
        <v>0</v>
      </c>
      <c r="AL20" s="12" t="e">
        <f t="shared" si="10"/>
        <v>#N/A</v>
      </c>
    </row>
    <row r="21" spans="2:38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4">
        <f t="shared" si="3"/>
        <v>0</v>
      </c>
      <c r="L21" s="6">
        <f t="shared" si="4"/>
        <v>0</v>
      </c>
      <c r="M21" s="12" t="e">
        <f t="shared" si="0"/>
        <v>#N/A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4">
        <f t="shared" si="5"/>
        <v>0</v>
      </c>
      <c r="AH21" s="6">
        <f t="shared" si="6"/>
        <v>0</v>
      </c>
      <c r="AI21" s="12" t="e">
        <f t="shared" si="7"/>
        <v>#N/A</v>
      </c>
      <c r="AJ21" s="5">
        <f t="shared" si="8"/>
        <v>0</v>
      </c>
      <c r="AK21" s="7">
        <f t="shared" si="9"/>
        <v>0</v>
      </c>
      <c r="AL21" s="12" t="e">
        <f t="shared" si="10"/>
        <v>#N/A</v>
      </c>
    </row>
    <row r="22" spans="2:38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4">
        <f t="shared" si="3"/>
        <v>0</v>
      </c>
      <c r="L22" s="6">
        <f t="shared" si="4"/>
        <v>0</v>
      </c>
      <c r="M22" s="12" t="e">
        <f t="shared" si="0"/>
        <v>#N/A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4">
        <f t="shared" si="5"/>
        <v>0</v>
      </c>
      <c r="AH22" s="6">
        <f t="shared" si="6"/>
        <v>0</v>
      </c>
      <c r="AI22" s="12" t="e">
        <f t="shared" si="7"/>
        <v>#N/A</v>
      </c>
      <c r="AJ22" s="5">
        <f t="shared" si="8"/>
        <v>0</v>
      </c>
      <c r="AK22" s="7">
        <f t="shared" si="9"/>
        <v>0</v>
      </c>
      <c r="AL22" s="12" t="e">
        <f t="shared" si="10"/>
        <v>#N/A</v>
      </c>
    </row>
    <row r="23" spans="2:38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4">
        <f t="shared" si="3"/>
        <v>0</v>
      </c>
      <c r="L23" s="6">
        <f t="shared" si="4"/>
        <v>0</v>
      </c>
      <c r="M23" s="12" t="e">
        <f t="shared" si="0"/>
        <v>#N/A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4">
        <f t="shared" si="5"/>
        <v>0</v>
      </c>
      <c r="AH23" s="6">
        <f t="shared" si="6"/>
        <v>0</v>
      </c>
      <c r="AI23" s="12" t="e">
        <f t="shared" si="7"/>
        <v>#N/A</v>
      </c>
      <c r="AJ23" s="5">
        <f t="shared" si="8"/>
        <v>0</v>
      </c>
      <c r="AK23" s="7">
        <f t="shared" si="9"/>
        <v>0</v>
      </c>
      <c r="AL23" s="12" t="e">
        <f t="shared" si="10"/>
        <v>#N/A</v>
      </c>
    </row>
    <row r="24" spans="2:38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4">
        <f t="shared" si="3"/>
        <v>0</v>
      </c>
      <c r="L24" s="6">
        <f t="shared" si="4"/>
        <v>0</v>
      </c>
      <c r="M24" s="12" t="e">
        <f t="shared" si="0"/>
        <v>#N/A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4">
        <f t="shared" si="5"/>
        <v>0</v>
      </c>
      <c r="AH24" s="6">
        <f t="shared" si="6"/>
        <v>0</v>
      </c>
      <c r="AI24" s="12" t="e">
        <f t="shared" si="7"/>
        <v>#N/A</v>
      </c>
      <c r="AJ24" s="5">
        <f t="shared" si="8"/>
        <v>0</v>
      </c>
      <c r="AK24" s="7">
        <f t="shared" si="9"/>
        <v>0</v>
      </c>
      <c r="AL24" s="12" t="e">
        <f t="shared" si="10"/>
        <v>#N/A</v>
      </c>
    </row>
    <row r="25" spans="2:38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4">
        <f t="shared" si="3"/>
        <v>0</v>
      </c>
      <c r="L25" s="6">
        <f t="shared" si="4"/>
        <v>0</v>
      </c>
      <c r="M25" s="12" t="e">
        <f t="shared" si="0"/>
        <v>#N/A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4">
        <f t="shared" si="5"/>
        <v>0</v>
      </c>
      <c r="AH25" s="6">
        <f t="shared" si="6"/>
        <v>0</v>
      </c>
      <c r="AI25" s="12" t="e">
        <f t="shared" si="7"/>
        <v>#N/A</v>
      </c>
      <c r="AJ25" s="5">
        <f t="shared" si="8"/>
        <v>0</v>
      </c>
      <c r="AK25" s="7">
        <f t="shared" si="9"/>
        <v>0</v>
      </c>
      <c r="AL25" s="12" t="e">
        <f t="shared" si="10"/>
        <v>#N/A</v>
      </c>
    </row>
    <row r="26" spans="2:38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4">
        <f t="shared" si="3"/>
        <v>0</v>
      </c>
      <c r="L26" s="6">
        <f t="shared" si="4"/>
        <v>0</v>
      </c>
      <c r="M26" s="12" t="e">
        <f t="shared" si="0"/>
        <v>#N/A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4">
        <f t="shared" si="5"/>
        <v>0</v>
      </c>
      <c r="AH26" s="6">
        <f t="shared" si="6"/>
        <v>0</v>
      </c>
      <c r="AI26" s="12" t="e">
        <f t="shared" si="7"/>
        <v>#N/A</v>
      </c>
      <c r="AJ26" s="5">
        <f t="shared" si="8"/>
        <v>0</v>
      </c>
      <c r="AK26" s="7">
        <f t="shared" si="9"/>
        <v>0</v>
      </c>
      <c r="AL26" s="12" t="e">
        <f t="shared" si="10"/>
        <v>#N/A</v>
      </c>
    </row>
    <row r="27" spans="2:38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4">
        <f t="shared" si="3"/>
        <v>0</v>
      </c>
      <c r="L27" s="6">
        <f t="shared" si="4"/>
        <v>0</v>
      </c>
      <c r="M27" s="12" t="e">
        <f t="shared" si="0"/>
        <v>#N/A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4">
        <f t="shared" si="5"/>
        <v>0</v>
      </c>
      <c r="AH27" s="6">
        <f t="shared" si="6"/>
        <v>0</v>
      </c>
      <c r="AI27" s="12" t="e">
        <f t="shared" si="7"/>
        <v>#N/A</v>
      </c>
      <c r="AJ27" s="5">
        <f t="shared" si="8"/>
        <v>0</v>
      </c>
      <c r="AK27" s="7">
        <f t="shared" si="9"/>
        <v>0</v>
      </c>
      <c r="AL27" s="12" t="e">
        <f t="shared" si="10"/>
        <v>#N/A</v>
      </c>
    </row>
    <row r="28" spans="2:38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4">
        <f t="shared" si="3"/>
        <v>0</v>
      </c>
      <c r="L28" s="6">
        <f t="shared" si="4"/>
        <v>0</v>
      </c>
      <c r="M28" s="12" t="e">
        <f t="shared" si="0"/>
        <v>#N/A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4">
        <f t="shared" si="5"/>
        <v>0</v>
      </c>
      <c r="AH28" s="6">
        <f t="shared" si="6"/>
        <v>0</v>
      </c>
      <c r="AI28" s="12" t="e">
        <f t="shared" si="7"/>
        <v>#N/A</v>
      </c>
      <c r="AJ28" s="5">
        <f t="shared" si="8"/>
        <v>0</v>
      </c>
      <c r="AK28" s="7">
        <f t="shared" si="9"/>
        <v>0</v>
      </c>
      <c r="AL28" s="12" t="e">
        <f t="shared" si="10"/>
        <v>#N/A</v>
      </c>
    </row>
    <row r="29" spans="2:38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4">
        <f t="shared" si="3"/>
        <v>0</v>
      </c>
      <c r="L29" s="6">
        <f t="shared" si="4"/>
        <v>0</v>
      </c>
      <c r="M29" s="12" t="e">
        <f t="shared" si="0"/>
        <v>#N/A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4">
        <f t="shared" si="5"/>
        <v>0</v>
      </c>
      <c r="AH29" s="6">
        <f t="shared" si="6"/>
        <v>0</v>
      </c>
      <c r="AI29" s="12" t="e">
        <f t="shared" si="7"/>
        <v>#N/A</v>
      </c>
      <c r="AJ29" s="5">
        <f t="shared" si="8"/>
        <v>0</v>
      </c>
      <c r="AK29" s="7">
        <f t="shared" si="9"/>
        <v>0</v>
      </c>
      <c r="AL29" s="12" t="e">
        <f t="shared" si="10"/>
        <v>#N/A</v>
      </c>
    </row>
    <row r="30" spans="2:38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4">
        <f t="shared" si="3"/>
        <v>0</v>
      </c>
      <c r="L30" s="6">
        <f t="shared" si="4"/>
        <v>0</v>
      </c>
      <c r="M30" s="12" t="e">
        <f t="shared" si="0"/>
        <v>#N/A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4">
        <f t="shared" si="5"/>
        <v>0</v>
      </c>
      <c r="AH30" s="6">
        <f t="shared" si="6"/>
        <v>0</v>
      </c>
      <c r="AI30" s="12" t="e">
        <f t="shared" si="7"/>
        <v>#N/A</v>
      </c>
      <c r="AJ30" s="5">
        <f t="shared" si="8"/>
        <v>0</v>
      </c>
      <c r="AK30" s="7">
        <f t="shared" si="9"/>
        <v>0</v>
      </c>
      <c r="AL30" s="12" t="e">
        <f t="shared" si="10"/>
        <v>#N/A</v>
      </c>
    </row>
    <row r="31" spans="2:38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4">
        <f t="shared" si="3"/>
        <v>0</v>
      </c>
      <c r="L31" s="6">
        <f t="shared" si="4"/>
        <v>0</v>
      </c>
      <c r="M31" s="12" t="e">
        <f t="shared" si="0"/>
        <v>#N/A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4">
        <f t="shared" si="5"/>
        <v>0</v>
      </c>
      <c r="AH31" s="6">
        <f t="shared" si="6"/>
        <v>0</v>
      </c>
      <c r="AI31" s="12" t="e">
        <f t="shared" si="7"/>
        <v>#N/A</v>
      </c>
      <c r="AJ31" s="5">
        <f t="shared" si="8"/>
        <v>0</v>
      </c>
      <c r="AK31" s="7">
        <f t="shared" si="9"/>
        <v>0</v>
      </c>
      <c r="AL31" s="12" t="e">
        <f t="shared" si="10"/>
        <v>#N/A</v>
      </c>
    </row>
    <row r="32" spans="2:38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4">
        <f t="shared" si="3"/>
        <v>0</v>
      </c>
      <c r="L32" s="6">
        <f t="shared" si="4"/>
        <v>0</v>
      </c>
      <c r="M32" s="12" t="e">
        <f t="shared" si="0"/>
        <v>#N/A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4">
        <f t="shared" si="5"/>
        <v>0</v>
      </c>
      <c r="AH32" s="6">
        <f t="shared" si="6"/>
        <v>0</v>
      </c>
      <c r="AI32" s="12" t="e">
        <f t="shared" si="7"/>
        <v>#N/A</v>
      </c>
      <c r="AJ32" s="5">
        <f t="shared" si="8"/>
        <v>0</v>
      </c>
      <c r="AK32" s="7">
        <f t="shared" si="9"/>
        <v>0</v>
      </c>
      <c r="AL32" s="12" t="e">
        <f t="shared" si="10"/>
        <v>#N/A</v>
      </c>
    </row>
    <row r="33" spans="2:38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4">
        <f t="shared" si="3"/>
        <v>0</v>
      </c>
      <c r="L33" s="6">
        <f t="shared" si="4"/>
        <v>0</v>
      </c>
      <c r="M33" s="12" t="e">
        <f t="shared" si="0"/>
        <v>#N/A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4">
        <f t="shared" si="5"/>
        <v>0</v>
      </c>
      <c r="AH33" s="6">
        <f t="shared" si="6"/>
        <v>0</v>
      </c>
      <c r="AI33" s="12" t="e">
        <f t="shared" si="7"/>
        <v>#N/A</v>
      </c>
      <c r="AJ33" s="5">
        <f t="shared" si="8"/>
        <v>0</v>
      </c>
      <c r="AK33" s="7">
        <f t="shared" si="9"/>
        <v>0</v>
      </c>
      <c r="AL33" s="12" t="e">
        <f t="shared" si="10"/>
        <v>#N/A</v>
      </c>
    </row>
    <row r="34" spans="2:38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4">
        <f t="shared" si="3"/>
        <v>0</v>
      </c>
      <c r="L34" s="6">
        <f t="shared" si="4"/>
        <v>0</v>
      </c>
      <c r="M34" s="12" t="e">
        <f t="shared" si="0"/>
        <v>#N/A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4">
        <f t="shared" si="5"/>
        <v>0</v>
      </c>
      <c r="AH34" s="6">
        <f t="shared" si="6"/>
        <v>0</v>
      </c>
      <c r="AI34" s="12" t="e">
        <f t="shared" si="7"/>
        <v>#N/A</v>
      </c>
      <c r="AJ34" s="5">
        <f t="shared" si="8"/>
        <v>0</v>
      </c>
      <c r="AK34" s="7">
        <f t="shared" si="9"/>
        <v>0</v>
      </c>
      <c r="AL34" s="12" t="e">
        <f t="shared" si="10"/>
        <v>#N/A</v>
      </c>
    </row>
    <row r="35" spans="2:38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">
        <f t="shared" si="3"/>
        <v>0</v>
      </c>
      <c r="L35" s="6">
        <f t="shared" si="4"/>
        <v>0</v>
      </c>
      <c r="M35" s="12" t="e">
        <f t="shared" si="0"/>
        <v>#N/A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4">
        <f t="shared" si="5"/>
        <v>0</v>
      </c>
      <c r="AH35" s="6">
        <f t="shared" si="6"/>
        <v>0</v>
      </c>
      <c r="AI35" s="12" t="e">
        <f t="shared" si="7"/>
        <v>#N/A</v>
      </c>
      <c r="AJ35" s="5">
        <f t="shared" si="8"/>
        <v>0</v>
      </c>
      <c r="AK35" s="7">
        <f t="shared" si="9"/>
        <v>0</v>
      </c>
      <c r="AL35" s="12" t="e">
        <f t="shared" si="10"/>
        <v>#N/A</v>
      </c>
    </row>
    <row r="36" spans="2:38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4">
        <f t="shared" si="3"/>
        <v>0</v>
      </c>
      <c r="L36" s="6">
        <f t="shared" si="4"/>
        <v>0</v>
      </c>
      <c r="M36" s="12" t="e">
        <f t="shared" si="0"/>
        <v>#N/A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4">
        <f t="shared" si="5"/>
        <v>0</v>
      </c>
      <c r="AH36" s="6">
        <f t="shared" si="6"/>
        <v>0</v>
      </c>
      <c r="AI36" s="12" t="e">
        <f t="shared" si="7"/>
        <v>#N/A</v>
      </c>
      <c r="AJ36" s="5">
        <f t="shared" si="8"/>
        <v>0</v>
      </c>
      <c r="AK36" s="7">
        <f t="shared" si="9"/>
        <v>0</v>
      </c>
      <c r="AL36" s="12" t="e">
        <f t="shared" si="10"/>
        <v>#N/A</v>
      </c>
    </row>
    <row r="37" spans="2:38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">
        <f t="shared" si="3"/>
        <v>0</v>
      </c>
      <c r="L37" s="6">
        <f t="shared" si="4"/>
        <v>0</v>
      </c>
      <c r="M37" s="12" t="e">
        <f t="shared" si="0"/>
        <v>#N/A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4">
        <f t="shared" si="5"/>
        <v>0</v>
      </c>
      <c r="AH37" s="6">
        <f t="shared" si="6"/>
        <v>0</v>
      </c>
      <c r="AI37" s="12" t="e">
        <f t="shared" si="7"/>
        <v>#N/A</v>
      </c>
      <c r="AJ37" s="5">
        <f t="shared" si="8"/>
        <v>0</v>
      </c>
      <c r="AK37" s="7">
        <f t="shared" si="9"/>
        <v>0</v>
      </c>
      <c r="AL37" s="12" t="e">
        <f t="shared" si="10"/>
        <v>#N/A</v>
      </c>
    </row>
    <row r="38" spans="2:38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4">
        <f t="shared" si="3"/>
        <v>0</v>
      </c>
      <c r="L38" s="6">
        <f t="shared" si="4"/>
        <v>0</v>
      </c>
      <c r="M38" s="12" t="e">
        <f t="shared" si="0"/>
        <v>#N/A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4">
        <f t="shared" si="5"/>
        <v>0</v>
      </c>
      <c r="AH38" s="6">
        <f t="shared" si="6"/>
        <v>0</v>
      </c>
      <c r="AI38" s="12" t="e">
        <f t="shared" si="7"/>
        <v>#N/A</v>
      </c>
      <c r="AJ38" s="5">
        <f t="shared" si="8"/>
        <v>0</v>
      </c>
      <c r="AK38" s="7">
        <f t="shared" si="9"/>
        <v>0</v>
      </c>
      <c r="AL38" s="12" t="e">
        <f t="shared" si="10"/>
        <v>#N/A</v>
      </c>
    </row>
    <row r="39" spans="2:38">
      <c r="B39" s="39"/>
      <c r="C39" s="39"/>
      <c r="D39" s="29"/>
      <c r="E39" s="30"/>
      <c r="F39" s="30"/>
      <c r="G39" s="30"/>
      <c r="H39" s="30"/>
      <c r="I39" s="30"/>
      <c r="J39" s="30"/>
      <c r="K39" s="31"/>
      <c r="L39" s="1" t="s">
        <v>12</v>
      </c>
      <c r="M39" s="10" t="s">
        <v>9</v>
      </c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29"/>
      <c r="Z39" s="30"/>
      <c r="AA39" s="30"/>
      <c r="AB39" s="30"/>
      <c r="AC39" s="30"/>
      <c r="AD39" s="30"/>
      <c r="AE39" s="30"/>
      <c r="AF39" s="30"/>
      <c r="AG39" s="31"/>
      <c r="AH39" s="1" t="s">
        <v>12</v>
      </c>
      <c r="AI39" s="10" t="s">
        <v>9</v>
      </c>
      <c r="AJ39" s="2"/>
      <c r="AK39" s="2"/>
      <c r="AL39" s="2"/>
    </row>
    <row r="40" spans="2:38">
      <c r="B40" s="40"/>
      <c r="C40" s="40"/>
      <c r="D40" s="29" t="s">
        <v>20</v>
      </c>
      <c r="E40" s="30"/>
      <c r="F40" s="30"/>
      <c r="G40" s="30"/>
      <c r="H40" s="30"/>
      <c r="I40" s="30"/>
      <c r="J40" s="30"/>
      <c r="K40" s="31"/>
      <c r="L40" s="9">
        <v>0</v>
      </c>
      <c r="M40" s="9">
        <v>100</v>
      </c>
      <c r="N40" s="29" t="s">
        <v>20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9"/>
      <c r="Z40" s="30"/>
      <c r="AA40" s="30"/>
      <c r="AB40" s="30"/>
      <c r="AC40" s="30"/>
      <c r="AD40" s="30"/>
      <c r="AE40" s="30"/>
      <c r="AF40" s="30"/>
      <c r="AG40" s="31"/>
      <c r="AH40" s="9">
        <v>0</v>
      </c>
      <c r="AI40" s="9">
        <v>100</v>
      </c>
      <c r="AJ40" s="2"/>
      <c r="AK40" s="2"/>
      <c r="AL40" s="2"/>
    </row>
    <row r="41" spans="2:38">
      <c r="B41" s="40"/>
      <c r="C41" s="40"/>
      <c r="D41" s="29" t="s">
        <v>21</v>
      </c>
      <c r="E41" s="30"/>
      <c r="F41" s="30"/>
      <c r="G41" s="30"/>
      <c r="H41" s="30"/>
      <c r="I41" s="30"/>
      <c r="J41" s="30"/>
      <c r="K41" s="31"/>
      <c r="L41" s="11">
        <v>0</v>
      </c>
      <c r="M41" s="3" t="e">
        <f>(L41/L40)*100</f>
        <v>#DIV/0!</v>
      </c>
      <c r="N41" s="29" t="s">
        <v>21</v>
      </c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29"/>
      <c r="Z41" s="30"/>
      <c r="AA41" s="30"/>
      <c r="AB41" s="30"/>
      <c r="AC41" s="30"/>
      <c r="AD41" s="30"/>
      <c r="AE41" s="30"/>
      <c r="AF41" s="30"/>
      <c r="AG41" s="31"/>
      <c r="AH41" s="11">
        <v>0</v>
      </c>
      <c r="AI41" s="3" t="e">
        <f>(AH41/AH40)*100</f>
        <v>#DIV/0!</v>
      </c>
      <c r="AJ41" s="2"/>
      <c r="AK41" s="2"/>
      <c r="AL41" s="2"/>
    </row>
    <row r="42" spans="2:38">
      <c r="B42" s="40"/>
      <c r="C42" s="40"/>
      <c r="D42" s="29" t="s">
        <v>22</v>
      </c>
      <c r="E42" s="30"/>
      <c r="F42" s="30"/>
      <c r="G42" s="30"/>
      <c r="H42" s="30"/>
      <c r="I42" s="30"/>
      <c r="J42" s="30"/>
      <c r="K42" s="31"/>
      <c r="L42" s="11">
        <v>0</v>
      </c>
      <c r="M42" s="3" t="e">
        <f>(L42/L40)*100</f>
        <v>#DIV/0!</v>
      </c>
      <c r="N42" s="29" t="s">
        <v>22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9"/>
      <c r="Z42" s="30"/>
      <c r="AA42" s="30"/>
      <c r="AB42" s="30"/>
      <c r="AC42" s="30"/>
      <c r="AD42" s="30"/>
      <c r="AE42" s="30"/>
      <c r="AF42" s="30"/>
      <c r="AG42" s="31"/>
      <c r="AH42" s="11">
        <v>0</v>
      </c>
      <c r="AI42" s="3" t="e">
        <f>(AH42/AH40)*100</f>
        <v>#DIV/0!</v>
      </c>
      <c r="AJ42" s="2"/>
      <c r="AK42" s="2"/>
      <c r="AL42" s="2"/>
    </row>
    <row r="43" spans="2:38">
      <c r="B43" s="40"/>
      <c r="C43" s="40"/>
      <c r="D43" s="29" t="s">
        <v>23</v>
      </c>
      <c r="E43" s="30"/>
      <c r="F43" s="30"/>
      <c r="G43" s="30"/>
      <c r="H43" s="30"/>
      <c r="I43" s="30"/>
      <c r="J43" s="30"/>
      <c r="K43" s="31"/>
      <c r="L43" s="11">
        <v>0</v>
      </c>
      <c r="M43" s="3" t="e">
        <f>(L43/L40)*100</f>
        <v>#DIV/0!</v>
      </c>
      <c r="N43" s="29" t="s">
        <v>23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29"/>
      <c r="Z43" s="30"/>
      <c r="AA43" s="30"/>
      <c r="AB43" s="30"/>
      <c r="AC43" s="30"/>
      <c r="AD43" s="30"/>
      <c r="AE43" s="30"/>
      <c r="AF43" s="30"/>
      <c r="AG43" s="31"/>
      <c r="AH43" s="11">
        <v>0</v>
      </c>
      <c r="AI43" s="3" t="e">
        <f>(AH43/AH40)*100</f>
        <v>#DIV/0!</v>
      </c>
      <c r="AJ43" s="2"/>
      <c r="AK43" s="2"/>
      <c r="AL43" s="2"/>
    </row>
    <row r="44" spans="2:38">
      <c r="B44" s="40"/>
      <c r="C44" s="40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1"/>
      <c r="AK44" s="1" t="s">
        <v>12</v>
      </c>
      <c r="AL44" s="10" t="s">
        <v>9</v>
      </c>
    </row>
    <row r="45" spans="2:38">
      <c r="B45" s="40"/>
      <c r="C45" s="40"/>
      <c r="D45" s="33" t="s">
        <v>24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5"/>
      <c r="AK45" s="9">
        <v>0</v>
      </c>
      <c r="AL45" s="9">
        <v>100</v>
      </c>
    </row>
    <row r="46" spans="2:38">
      <c r="B46" s="40"/>
      <c r="C46" s="40"/>
      <c r="D46" s="32" t="s">
        <v>27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11">
        <v>0</v>
      </c>
      <c r="AL46" s="3" t="e">
        <f>(AK46/AK45)*100</f>
        <v>#DIV/0!</v>
      </c>
    </row>
    <row r="47" spans="2:38">
      <c r="B47" s="40"/>
      <c r="C47" s="40"/>
      <c r="D47" s="32" t="s">
        <v>25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11">
        <v>0</v>
      </c>
      <c r="AL47" s="3" t="e">
        <f>(AK47/AK45)*100</f>
        <v>#DIV/0!</v>
      </c>
    </row>
    <row r="48" spans="2:38">
      <c r="B48" s="41"/>
      <c r="C48" s="41"/>
      <c r="D48" s="32" t="s">
        <v>26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11">
        <v>0</v>
      </c>
      <c r="AL48" s="3" t="e">
        <f>(AK48/AK45)*100</f>
        <v>#DIV/0!</v>
      </c>
    </row>
    <row r="105" spans="10:11">
      <c r="J105" s="8">
        <v>1</v>
      </c>
      <c r="K105" s="8" t="s">
        <v>17</v>
      </c>
    </row>
    <row r="106" spans="10:11">
      <c r="J106" s="8">
        <v>1.6</v>
      </c>
      <c r="K106" s="8" t="s">
        <v>18</v>
      </c>
    </row>
    <row r="107" spans="10:11">
      <c r="J107" s="8">
        <v>2.6</v>
      </c>
      <c r="K107" s="8" t="s">
        <v>19</v>
      </c>
    </row>
  </sheetData>
  <mergeCells count="39">
    <mergeCell ref="N42:X42"/>
    <mergeCell ref="N43:X43"/>
    <mergeCell ref="D44:AJ44"/>
    <mergeCell ref="Y43:AG43"/>
    <mergeCell ref="AG7:AG8"/>
    <mergeCell ref="AH7:AH8"/>
    <mergeCell ref="Y39:AG39"/>
    <mergeCell ref="Y40:AG40"/>
    <mergeCell ref="N7:AF7"/>
    <mergeCell ref="D46:AJ46"/>
    <mergeCell ref="D47:AJ47"/>
    <mergeCell ref="D48:AJ48"/>
    <mergeCell ref="B39:B48"/>
    <mergeCell ref="C39:C48"/>
    <mergeCell ref="D45:AJ45"/>
    <mergeCell ref="D39:K39"/>
    <mergeCell ref="D40:K40"/>
    <mergeCell ref="D41:K41"/>
    <mergeCell ref="D42:K42"/>
    <mergeCell ref="D43:K43"/>
    <mergeCell ref="N39:X39"/>
    <mergeCell ref="N40:X40"/>
    <mergeCell ref="Y41:AG41"/>
    <mergeCell ref="Y42:AG42"/>
    <mergeCell ref="N41:X41"/>
    <mergeCell ref="A2:AM2"/>
    <mergeCell ref="A3:AM3"/>
    <mergeCell ref="A4:AM4"/>
    <mergeCell ref="B6:AL6"/>
    <mergeCell ref="B7:B8"/>
    <mergeCell ref="C7:C8"/>
    <mergeCell ref="D7:J7"/>
    <mergeCell ref="AJ7:AJ8"/>
    <mergeCell ref="AK7:AK8"/>
    <mergeCell ref="AL7:AL8"/>
    <mergeCell ref="K7:K8"/>
    <mergeCell ref="L7:L8"/>
    <mergeCell ref="AI7:AI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старт</vt:lpstr>
      <vt:lpstr>5-6 промежуток</vt:lpstr>
      <vt:lpstr>5-6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2023-03-29T07:46:42Z</dcterms:modified>
</cp:coreProperties>
</file>