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" yWindow="120" windowWidth="10290" windowHeight="8010"/>
  </bookViews>
  <sheets>
    <sheet name="5-6 итог" sheetId="9" r:id="rId1"/>
  </sheets>
  <calcPr calcId="125725"/>
</workbook>
</file>

<file path=xl/calcChain.xml><?xml version="1.0" encoding="utf-8"?>
<calcChain xmlns="http://schemas.openxmlformats.org/spreadsheetml/2006/main">
  <c r="AH38" i="9"/>
  <c r="AI38" s="1"/>
  <c r="AG38"/>
  <c r="AH37"/>
  <c r="AI37" s="1"/>
  <c r="AG37"/>
  <c r="AH36"/>
  <c r="AI36" s="1"/>
  <c r="AG36"/>
  <c r="AH35"/>
  <c r="AI35" s="1"/>
  <c r="AG35"/>
  <c r="AH34"/>
  <c r="AI34" s="1"/>
  <c r="AG34"/>
  <c r="AH33"/>
  <c r="AI33" s="1"/>
  <c r="AG33"/>
  <c r="AH32"/>
  <c r="AI32" s="1"/>
  <c r="AG32"/>
  <c r="AH31"/>
  <c r="AI31" s="1"/>
  <c r="AG31"/>
  <c r="AH30"/>
  <c r="AI30" s="1"/>
  <c r="AG30"/>
  <c r="AH29"/>
  <c r="AI29" s="1"/>
  <c r="AG29"/>
  <c r="AH28"/>
  <c r="AI28" s="1"/>
  <c r="AG28"/>
  <c r="AH27"/>
  <c r="AI27" s="1"/>
  <c r="AG27"/>
  <c r="AH26"/>
  <c r="AI26" s="1"/>
  <c r="AG26"/>
  <c r="AH25"/>
  <c r="AI25" s="1"/>
  <c r="AG25"/>
  <c r="AH24"/>
  <c r="AI24" s="1"/>
  <c r="AG24"/>
  <c r="AG23"/>
  <c r="AH23" s="1"/>
  <c r="AI23" s="1"/>
  <c r="AG22"/>
  <c r="AH22" s="1"/>
  <c r="AI22" s="1"/>
  <c r="AG21"/>
  <c r="AH21" s="1"/>
  <c r="AI21" s="1"/>
  <c r="AG20"/>
  <c r="AH20" s="1"/>
  <c r="AI20" s="1"/>
  <c r="AG19"/>
  <c r="AH19" s="1"/>
  <c r="AI19" s="1"/>
  <c r="AG18"/>
  <c r="AH18" s="1"/>
  <c r="AI18" s="1"/>
  <c r="AG17"/>
  <c r="AH17" s="1"/>
  <c r="AI17" s="1"/>
  <c r="AG16"/>
  <c r="AH16" s="1"/>
  <c r="AI16" s="1"/>
  <c r="AG15"/>
  <c r="AH15" s="1"/>
  <c r="AI15" s="1"/>
  <c r="AG14"/>
  <c r="AH14" s="1"/>
  <c r="AI14" s="1"/>
  <c r="AG13"/>
  <c r="AH13" s="1"/>
  <c r="AI13" s="1"/>
  <c r="AG12"/>
  <c r="AH12" s="1"/>
  <c r="AI12" s="1"/>
  <c r="AG11"/>
  <c r="AH11" s="1"/>
  <c r="AI11" s="1"/>
  <c r="AG10"/>
  <c r="AH10" s="1"/>
  <c r="AI10" s="1"/>
  <c r="AG9"/>
  <c r="AH9" s="1"/>
  <c r="K37" l="1"/>
  <c r="AJ37" s="1"/>
  <c r="AK37" s="1"/>
  <c r="AL37" s="1"/>
  <c r="L37"/>
  <c r="M37" s="1"/>
  <c r="K36"/>
  <c r="AJ36" s="1"/>
  <c r="AK36" s="1"/>
  <c r="AL36" s="1"/>
  <c r="L36"/>
  <c r="M36"/>
  <c r="K35"/>
  <c r="AJ35" s="1"/>
  <c r="AK35" s="1"/>
  <c r="AL35" s="1"/>
  <c r="L35"/>
  <c r="M35" s="1"/>
  <c r="AL48"/>
  <c r="AL47"/>
  <c r="AL46"/>
  <c r="AI43"/>
  <c r="AI42"/>
  <c r="AI41"/>
  <c r="M43"/>
  <c r="M42"/>
  <c r="M41"/>
  <c r="L10" l="1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8"/>
  <c r="M38" s="1"/>
  <c r="K10"/>
  <c r="AJ10" s="1"/>
  <c r="AK10" s="1"/>
  <c r="AL10" s="1"/>
  <c r="K11"/>
  <c r="AJ11" s="1"/>
  <c r="AK11" s="1"/>
  <c r="AL11" s="1"/>
  <c r="K12"/>
  <c r="AJ12" s="1"/>
  <c r="AK12" s="1"/>
  <c r="AL12" s="1"/>
  <c r="K13"/>
  <c r="AJ13" s="1"/>
  <c r="AK13" s="1"/>
  <c r="AL13" s="1"/>
  <c r="K14"/>
  <c r="AJ14" s="1"/>
  <c r="AK14" s="1"/>
  <c r="AL14" s="1"/>
  <c r="K15"/>
  <c r="AJ15" s="1"/>
  <c r="AK15" s="1"/>
  <c r="AL15" s="1"/>
  <c r="K16"/>
  <c r="AJ16" s="1"/>
  <c r="AK16" s="1"/>
  <c r="AL16" s="1"/>
  <c r="K17"/>
  <c r="AJ17" s="1"/>
  <c r="AK17" s="1"/>
  <c r="AL17" s="1"/>
  <c r="K18"/>
  <c r="AJ18" s="1"/>
  <c r="AK18" s="1"/>
  <c r="AL18" s="1"/>
  <c r="K19"/>
  <c r="AJ19" s="1"/>
  <c r="AK19" s="1"/>
  <c r="AL19" s="1"/>
  <c r="K20"/>
  <c r="AJ20" s="1"/>
  <c r="AK20" s="1"/>
  <c r="AL20" s="1"/>
  <c r="K21"/>
  <c r="AJ21" s="1"/>
  <c r="AK21" s="1"/>
  <c r="AL21" s="1"/>
  <c r="K22"/>
  <c r="AJ22" s="1"/>
  <c r="AK22" s="1"/>
  <c r="AL22" s="1"/>
  <c r="K23"/>
  <c r="AJ23" s="1"/>
  <c r="AK23" s="1"/>
  <c r="AL23" s="1"/>
  <c r="K24"/>
  <c r="AJ24" s="1"/>
  <c r="AK24" s="1"/>
  <c r="AL24" s="1"/>
  <c r="K25"/>
  <c r="AJ25" s="1"/>
  <c r="AK25" s="1"/>
  <c r="AL25" s="1"/>
  <c r="K26"/>
  <c r="AJ26" s="1"/>
  <c r="AK26" s="1"/>
  <c r="AL26" s="1"/>
  <c r="K27"/>
  <c r="AJ27" s="1"/>
  <c r="AK27" s="1"/>
  <c r="AL27" s="1"/>
  <c r="K28"/>
  <c r="AJ28" s="1"/>
  <c r="AK28" s="1"/>
  <c r="AL28" s="1"/>
  <c r="K29"/>
  <c r="AJ29" s="1"/>
  <c r="AK29" s="1"/>
  <c r="AL29" s="1"/>
  <c r="K30"/>
  <c r="AJ30" s="1"/>
  <c r="AK30" s="1"/>
  <c r="AL30" s="1"/>
  <c r="K31"/>
  <c r="AJ31" s="1"/>
  <c r="AK31" s="1"/>
  <c r="AL31" s="1"/>
  <c r="K32"/>
  <c r="AJ32" s="1"/>
  <c r="AK32" s="1"/>
  <c r="AL32" s="1"/>
  <c r="K33"/>
  <c r="AJ33" s="1"/>
  <c r="AK33" s="1"/>
  <c r="AL33" s="1"/>
  <c r="K34"/>
  <c r="AJ34" s="1"/>
  <c r="AK34" s="1"/>
  <c r="AL34" s="1"/>
  <c r="K38"/>
  <c r="AJ38" s="1"/>
  <c r="AK38" s="1"/>
  <c r="AL38" s="1"/>
  <c r="AI9"/>
  <c r="L9"/>
  <c r="M9" s="1"/>
  <c r="K9"/>
  <c r="AJ9" l="1"/>
  <c r="AK9" s="1"/>
  <c r="AL9" s="1"/>
</calcChain>
</file>

<file path=xl/sharedStrings.xml><?xml version="1.0" encoding="utf-8"?>
<sst xmlns="http://schemas.openxmlformats.org/spreadsheetml/2006/main" count="78" uniqueCount="67">
  <si>
    <t xml:space="preserve">Лист наблюдения  </t>
  </si>
  <si>
    <t>Образовательная область "Социум"</t>
  </si>
  <si>
    <t>№</t>
  </si>
  <si>
    <t>Ф.И.ребенка</t>
  </si>
  <si>
    <t>Ознакомление с окружающим миром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</si>
  <si>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</si>
  <si>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</si>
  <si>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</si>
  <si>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</si>
  <si>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общее</t>
  </si>
  <si>
    <t>средний</t>
  </si>
  <si>
    <t>к-во</t>
  </si>
  <si>
    <t>уровень</t>
  </si>
  <si>
    <t xml:space="preserve">результатов диагностики итогового контроля в старщей группе (от 5 до 6 лет) </t>
  </si>
  <si>
    <t>І ур</t>
  </si>
  <si>
    <t>ІІ ур</t>
  </si>
  <si>
    <t>ІІІ ур</t>
  </si>
  <si>
    <t>Всего детей</t>
  </si>
  <si>
    <t>І уровень</t>
  </si>
  <si>
    <t>ІІ уровень</t>
  </si>
  <si>
    <t>ІІІ уровень</t>
  </si>
  <si>
    <t>А (всего детей)</t>
  </si>
  <si>
    <t xml:space="preserve">В (II уровень) </t>
  </si>
  <si>
    <t>Г (III уровень)</t>
  </si>
  <si>
    <t>Б (I уровень)</t>
  </si>
  <si>
    <t xml:space="preserve">5-6-С.1  проявляет доброту, эмоциональную отзывчивость, уважение к старшим и близким; </t>
  </si>
  <si>
    <t>5-6-С.2 имеет первичные навыки здорового образа жизни; проявляет уважение к противоположному полу;</t>
  </si>
  <si>
    <t>5-6-С.3 знает и понимает необходимость бережного отношения к окружающей природе;</t>
  </si>
  <si>
    <t>5-6-С.4 умеет выражать свое настроение через рисунок, лепку, конструирование;</t>
  </si>
  <si>
    <t>5-6-С.5 различает хорошее и плохое в словах, поведении, старается следовать общепринятым нормам и правилам поведения дома, в детском саду, общественных местах;</t>
  </si>
  <si>
    <t>5-6-С.6 участвует в народных праздниках;</t>
  </si>
  <si>
    <t>5-6-С.7 проявляет гордость за достижения в стране</t>
  </si>
  <si>
    <t>5-6-С.8 владеет понятиями о родственных связях;</t>
  </si>
  <si>
    <t>5-6-С.9 проявляет словесно свои добрые чувства к членам семьи;</t>
  </si>
  <si>
    <t>5-6-С.10 устанавливает связи между свойствами и признаками разнообразных материалов и их использованием;</t>
  </si>
  <si>
    <t>5-6-С.11 свободно ориентируется в помещении детского сада, в ближайшем микрорайоне;</t>
  </si>
  <si>
    <t>5-6-С.12 знает о назначении специальных транспортных средств;</t>
  </si>
  <si>
    <t>5-6-С.13 владеет правилами пользования бытовой техникой;</t>
  </si>
  <si>
    <t>5-6-С.14 рассказывает о труде своих родителей;</t>
  </si>
  <si>
    <t>5-6-С.15 проявляет уважение к людям разных профессий;</t>
  </si>
  <si>
    <t>5-6-С.16 владеет знаниями о родной стране, государственных и народных праздниках, символике страны, о Президенте Республики Казахстан;</t>
  </si>
  <si>
    <t>5-6-С.17 имеет представление о казахстанской армии; проявляет уважение к подвигу ветеранов Великой Отечественной войны;</t>
  </si>
  <si>
    <t>5-6-С.18 знает правила дорожного движения.</t>
  </si>
  <si>
    <t>5-6-С.19 проявляет интерес к природным объектам, особенностям их жизнедеятельности;</t>
  </si>
  <si>
    <t>5-6-С.20 владеет первоначальными навыками ухода за растениями и животными уголка природы;</t>
  </si>
  <si>
    <t>5-6-С.21 откликается на предложения взрослого поухаживать за растениями, животными в уголке природы;</t>
  </si>
  <si>
    <t>5-6-С.22 знает о роли воды в жизни человека и растений;</t>
  </si>
  <si>
    <t>5-6-С.23 устанавливает причинно-следственные зависимости взаимодействия человека с природой.</t>
  </si>
  <si>
    <t>5-6-С.24 проявляет позитивное отношение к природе;</t>
  </si>
  <si>
    <t>5-6-С.25 проявляет эмоциональную отзывчивость и бережное отношение к объектам живой и неживой природы, которые его окружают</t>
  </si>
  <si>
    <t>5-6-С.26 называет ситуации и действия, которые могут нанести вред природе.</t>
  </si>
  <si>
    <t>Алмас Ардак</t>
  </si>
  <si>
    <t>Ахмет Нурислам</t>
  </si>
  <si>
    <t>Әмірхан Сымбат</t>
  </si>
  <si>
    <t>Кусаинов Искандер</t>
  </si>
  <si>
    <t>Ланаметс Арина</t>
  </si>
  <si>
    <t>Реш Радмир</t>
  </si>
  <si>
    <t>Ищенко Иван</t>
  </si>
  <si>
    <t>Жалғасбай Әсемай</t>
  </si>
  <si>
    <t>Арыстангалиева А</t>
  </si>
  <si>
    <t>Буртебаев Осман</t>
  </si>
  <si>
    <t>Саитов Имран</t>
  </si>
  <si>
    <t>Шабельникова У</t>
  </si>
  <si>
    <t>Ядрихинский В</t>
  </si>
  <si>
    <t>Шарипова А</t>
  </si>
  <si>
    <t>Айса Ансар</t>
  </si>
  <si>
    <t xml:space="preserve">Учебный год: __2020-2021__________       Группа:8 улыбка_____________________     Дата проведения:май___________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</si>
</sst>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3" borderId="1" xfId="0" applyFont="1" applyFill="1" applyBorder="1"/>
    <xf numFmtId="0" fontId="1" fillId="3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107"/>
  <sheetViews>
    <sheetView tabSelected="1" zoomScale="62" zoomScaleNormal="62" workbookViewId="0">
      <selection activeCell="A4" sqref="A4:AM4"/>
    </sheetView>
  </sheetViews>
  <sheetFormatPr defaultRowHeight="15"/>
  <cols>
    <col min="2" max="2" width="4.7109375" customWidth="1"/>
    <col min="3" max="3" width="32.42578125" customWidth="1"/>
    <col min="4" max="4" width="8.28515625" customWidth="1"/>
    <col min="5" max="5" width="9" customWidth="1"/>
    <col min="6" max="6" width="9.140625" customWidth="1"/>
    <col min="7" max="7" width="9" customWidth="1"/>
    <col min="8" max="8" width="14.5703125" customWidth="1"/>
    <col min="9" max="9" width="6.5703125" customWidth="1"/>
    <col min="10" max="10" width="7.42578125" customWidth="1"/>
    <col min="11" max="12" width="4.85546875" customWidth="1"/>
    <col min="13" max="13" width="9.7109375" customWidth="1"/>
    <col min="14" max="14" width="6.140625" customWidth="1"/>
    <col min="15" max="15" width="6.28515625" customWidth="1"/>
    <col min="16" max="16" width="10" customWidth="1"/>
    <col min="17" max="17" width="8.85546875" customWidth="1"/>
    <col min="18" max="18" width="6.42578125" customWidth="1"/>
    <col min="19" max="19" width="5.7109375" customWidth="1"/>
    <col min="20" max="20" width="5.85546875" customWidth="1"/>
    <col min="21" max="21" width="6.28515625" customWidth="1"/>
    <col min="22" max="22" width="11.5703125" customWidth="1"/>
    <col min="23" max="23" width="13.42578125" customWidth="1"/>
    <col min="24" max="24" width="6.85546875" customWidth="1"/>
    <col min="25" max="25" width="9.140625" customWidth="1"/>
    <col min="26" max="26" width="9.28515625" customWidth="1"/>
    <col min="27" max="27" width="9.140625" customWidth="1"/>
    <col min="28" max="28" width="6.5703125" customWidth="1"/>
    <col min="29" max="29" width="8.85546875" customWidth="1"/>
    <col min="30" max="30" width="5.85546875" customWidth="1"/>
    <col min="31" max="31" width="12.42578125" customWidth="1"/>
    <col min="32" max="32" width="9.140625" customWidth="1"/>
    <col min="33" max="33" width="4.28515625" customWidth="1"/>
    <col min="34" max="34" width="7" customWidth="1"/>
    <col min="35" max="35" width="10" customWidth="1"/>
    <col min="38" max="38" width="10.5703125" customWidth="1"/>
  </cols>
  <sheetData>
    <row r="2" spans="1:39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>
      <c r="A4" s="14" t="s">
        <v>66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6" spans="1:39">
      <c r="B6" s="15" t="s">
        <v>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5"/>
      <c r="AK6" s="15"/>
      <c r="AL6" s="15"/>
    </row>
    <row r="7" spans="1:39" ht="15" customHeight="1">
      <c r="B7" s="17" t="s">
        <v>2</v>
      </c>
      <c r="C7" s="18" t="s">
        <v>3</v>
      </c>
      <c r="D7" s="17"/>
      <c r="E7" s="17"/>
      <c r="F7" s="17"/>
      <c r="G7" s="17"/>
      <c r="H7" s="17"/>
      <c r="I7" s="17"/>
      <c r="J7" s="17"/>
      <c r="K7" s="22" t="s">
        <v>9</v>
      </c>
      <c r="L7" s="23" t="s">
        <v>10</v>
      </c>
      <c r="M7" s="24" t="s">
        <v>12</v>
      </c>
      <c r="N7" s="32" t="s">
        <v>4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4"/>
      <c r="AG7" s="22" t="s">
        <v>9</v>
      </c>
      <c r="AH7" s="23" t="s">
        <v>10</v>
      </c>
      <c r="AI7" s="24" t="s">
        <v>12</v>
      </c>
      <c r="AJ7" s="19" t="s">
        <v>5</v>
      </c>
      <c r="AK7" s="21" t="s">
        <v>6</v>
      </c>
      <c r="AL7" s="38" t="s">
        <v>7</v>
      </c>
    </row>
    <row r="8" spans="1:39" ht="225" customHeight="1">
      <c r="B8" s="17"/>
      <c r="C8" s="17"/>
      <c r="D8" s="13" t="s">
        <v>25</v>
      </c>
      <c r="E8" s="13" t="s">
        <v>26</v>
      </c>
      <c r="F8" s="13" t="s">
        <v>27</v>
      </c>
      <c r="G8" s="13" t="s">
        <v>28</v>
      </c>
      <c r="H8" s="13" t="s">
        <v>29</v>
      </c>
      <c r="I8" s="13" t="s">
        <v>30</v>
      </c>
      <c r="J8" s="13" t="s">
        <v>31</v>
      </c>
      <c r="K8" s="22"/>
      <c r="L8" s="23"/>
      <c r="M8" s="24"/>
      <c r="N8" s="13" t="s">
        <v>32</v>
      </c>
      <c r="O8" s="13" t="s">
        <v>33</v>
      </c>
      <c r="P8" s="13" t="s">
        <v>34</v>
      </c>
      <c r="Q8" s="13" t="s">
        <v>35</v>
      </c>
      <c r="R8" s="13" t="s">
        <v>36</v>
      </c>
      <c r="S8" s="13" t="s">
        <v>37</v>
      </c>
      <c r="T8" s="13" t="s">
        <v>38</v>
      </c>
      <c r="U8" s="13" t="s">
        <v>39</v>
      </c>
      <c r="V8" s="13" t="s">
        <v>40</v>
      </c>
      <c r="W8" s="13" t="s">
        <v>41</v>
      </c>
      <c r="X8" s="13" t="s">
        <v>42</v>
      </c>
      <c r="Y8" s="13" t="s">
        <v>43</v>
      </c>
      <c r="Z8" s="13" t="s">
        <v>44</v>
      </c>
      <c r="AA8" s="13" t="s">
        <v>45</v>
      </c>
      <c r="AB8" s="13" t="s">
        <v>46</v>
      </c>
      <c r="AC8" s="13" t="s">
        <v>47</v>
      </c>
      <c r="AD8" s="13" t="s">
        <v>48</v>
      </c>
      <c r="AE8" s="13" t="s">
        <v>49</v>
      </c>
      <c r="AF8" s="13" t="s">
        <v>50</v>
      </c>
      <c r="AG8" s="22"/>
      <c r="AH8" s="23"/>
      <c r="AI8" s="24"/>
      <c r="AJ8" s="20"/>
      <c r="AK8" s="21"/>
      <c r="AL8" s="38"/>
    </row>
    <row r="9" spans="1:39">
      <c r="B9" s="1">
        <v>1</v>
      </c>
      <c r="C9" s="1" t="s">
        <v>51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4">
        <f>SUM(D9:J9)</f>
        <v>21</v>
      </c>
      <c r="L9" s="6">
        <f>AVERAGE(D9:J9)</f>
        <v>3</v>
      </c>
      <c r="M9" s="12" t="str">
        <f t="shared" ref="M9:M38" si="0">IF(D9="","",VLOOKUP(L9,$J$105:$K$107,2,TRUE))</f>
        <v>ІІІ ур</v>
      </c>
      <c r="N9" s="1">
        <v>3</v>
      </c>
      <c r="O9" s="1">
        <v>3</v>
      </c>
      <c r="P9" s="1">
        <v>3</v>
      </c>
      <c r="Q9" s="1">
        <v>3</v>
      </c>
      <c r="R9" s="1">
        <v>3</v>
      </c>
      <c r="S9" s="1">
        <v>3</v>
      </c>
      <c r="T9" s="1">
        <v>3</v>
      </c>
      <c r="U9" s="1">
        <v>3</v>
      </c>
      <c r="V9" s="1">
        <v>3</v>
      </c>
      <c r="W9" s="1">
        <v>3</v>
      </c>
      <c r="X9" s="1">
        <v>3</v>
      </c>
      <c r="Y9" s="1">
        <v>3</v>
      </c>
      <c r="Z9" s="1">
        <v>3</v>
      </c>
      <c r="AA9" s="1">
        <v>3</v>
      </c>
      <c r="AB9" s="1">
        <v>3</v>
      </c>
      <c r="AC9" s="1">
        <v>3</v>
      </c>
      <c r="AD9" s="1">
        <v>3</v>
      </c>
      <c r="AE9" s="1">
        <v>3</v>
      </c>
      <c r="AF9" s="1">
        <v>3</v>
      </c>
      <c r="AG9" s="4">
        <f>SUM(N9:AF9)</f>
        <v>57</v>
      </c>
      <c r="AH9" s="6">
        <f>AVERAGE(AG9/19)</f>
        <v>3</v>
      </c>
      <c r="AI9" s="12" t="str">
        <f t="shared" ref="AI9" si="1">IF(Y9="","",VLOOKUP(AH9,$J$105:$K$107,2,TRUE))</f>
        <v>ІІІ ур</v>
      </c>
      <c r="AJ9" s="5">
        <f>K9+AG9</f>
        <v>78</v>
      </c>
      <c r="AK9" s="7">
        <f>AJ9/26</f>
        <v>3</v>
      </c>
      <c r="AL9" s="12" t="str">
        <f t="shared" ref="AL9" si="2">IF(AD9="","",VLOOKUP(AK9,$J$105:$K$107,2,TRUE))</f>
        <v>ІІІ ур</v>
      </c>
    </row>
    <row r="10" spans="1:39">
      <c r="B10" s="1">
        <v>2</v>
      </c>
      <c r="C10" s="1" t="s">
        <v>59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4">
        <f t="shared" ref="K10:K38" si="3">SUM(D10:J10)</f>
        <v>21</v>
      </c>
      <c r="L10" s="6">
        <f t="shared" ref="L10:L38" si="4">AVERAGE(D10:J10)</f>
        <v>3</v>
      </c>
      <c r="M10" s="12" t="str">
        <f t="shared" si="0"/>
        <v>ІІІ ур</v>
      </c>
      <c r="N10" s="1">
        <v>3</v>
      </c>
      <c r="O10" s="1">
        <v>3</v>
      </c>
      <c r="P10" s="1">
        <v>3</v>
      </c>
      <c r="Q10" s="1">
        <v>3</v>
      </c>
      <c r="R10" s="1">
        <v>3</v>
      </c>
      <c r="S10" s="1">
        <v>3</v>
      </c>
      <c r="T10" s="1">
        <v>3</v>
      </c>
      <c r="U10" s="1">
        <v>3</v>
      </c>
      <c r="V10" s="1">
        <v>3</v>
      </c>
      <c r="W10" s="1">
        <v>3</v>
      </c>
      <c r="X10" s="1">
        <v>3</v>
      </c>
      <c r="Y10" s="1">
        <v>3</v>
      </c>
      <c r="Z10" s="1">
        <v>3</v>
      </c>
      <c r="AA10" s="1">
        <v>3</v>
      </c>
      <c r="AB10" s="1">
        <v>3</v>
      </c>
      <c r="AC10" s="1">
        <v>3</v>
      </c>
      <c r="AD10" s="1">
        <v>3</v>
      </c>
      <c r="AE10" s="1">
        <v>3</v>
      </c>
      <c r="AF10" s="1">
        <v>3</v>
      </c>
      <c r="AG10" s="4">
        <f t="shared" ref="AG10:AG38" si="5">SUM(N10:AF10)</f>
        <v>57</v>
      </c>
      <c r="AH10" s="6">
        <f t="shared" ref="AH10:AH38" si="6">AVERAGE(AG10/19)</f>
        <v>3</v>
      </c>
      <c r="AI10" s="12" t="str">
        <f t="shared" ref="AI10:AI38" si="7">IF(Y10="","",VLOOKUP(AH10,$J$105:$K$107,2,TRUE))</f>
        <v>ІІІ ур</v>
      </c>
      <c r="AJ10" s="5">
        <f t="shared" ref="AJ10:AJ38" si="8">K10+AG10</f>
        <v>78</v>
      </c>
      <c r="AK10" s="7">
        <f t="shared" ref="AK10:AK38" si="9">AJ10/26</f>
        <v>3</v>
      </c>
      <c r="AL10" s="12" t="str">
        <f t="shared" ref="AL10:AL38" si="10">IF(AD10="","",VLOOKUP(AK10,$J$105:$K$107,2,TRUE))</f>
        <v>ІІІ ур</v>
      </c>
    </row>
    <row r="11" spans="1:39">
      <c r="B11" s="1">
        <v>3</v>
      </c>
      <c r="C11" s="1" t="s">
        <v>52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4">
        <f t="shared" si="3"/>
        <v>21</v>
      </c>
      <c r="L11" s="6">
        <f t="shared" si="4"/>
        <v>3</v>
      </c>
      <c r="M11" s="12" t="str">
        <f t="shared" si="0"/>
        <v>ІІІ ур</v>
      </c>
      <c r="N11" s="1">
        <v>3</v>
      </c>
      <c r="O11" s="1">
        <v>3</v>
      </c>
      <c r="P11" s="1">
        <v>3</v>
      </c>
      <c r="Q11" s="1">
        <v>3</v>
      </c>
      <c r="R11" s="1">
        <v>3</v>
      </c>
      <c r="S11" s="1">
        <v>3</v>
      </c>
      <c r="T11" s="1">
        <v>3</v>
      </c>
      <c r="U11" s="1">
        <v>3</v>
      </c>
      <c r="V11" s="1">
        <v>3</v>
      </c>
      <c r="W11" s="1">
        <v>3</v>
      </c>
      <c r="X11" s="1">
        <v>3</v>
      </c>
      <c r="Y11" s="1">
        <v>3</v>
      </c>
      <c r="Z11" s="1">
        <v>3</v>
      </c>
      <c r="AA11" s="1">
        <v>3</v>
      </c>
      <c r="AB11" s="1">
        <v>3</v>
      </c>
      <c r="AC11" s="1">
        <v>3</v>
      </c>
      <c r="AD11" s="1">
        <v>3</v>
      </c>
      <c r="AE11" s="1">
        <v>3</v>
      </c>
      <c r="AF11" s="1">
        <v>3</v>
      </c>
      <c r="AG11" s="4">
        <f t="shared" si="5"/>
        <v>57</v>
      </c>
      <c r="AH11" s="6">
        <f t="shared" si="6"/>
        <v>3</v>
      </c>
      <c r="AI11" s="12" t="str">
        <f t="shared" si="7"/>
        <v>ІІІ ур</v>
      </c>
      <c r="AJ11" s="5">
        <f t="shared" si="8"/>
        <v>78</v>
      </c>
      <c r="AK11" s="7">
        <f t="shared" si="9"/>
        <v>3</v>
      </c>
      <c r="AL11" s="12" t="str">
        <f t="shared" si="10"/>
        <v>ІІІ ур</v>
      </c>
    </row>
    <row r="12" spans="1:39">
      <c r="B12" s="1">
        <v>4</v>
      </c>
      <c r="C12" s="1" t="s">
        <v>53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1">
        <v>3</v>
      </c>
      <c r="K12" s="4">
        <f t="shared" si="3"/>
        <v>21</v>
      </c>
      <c r="L12" s="6">
        <f t="shared" si="4"/>
        <v>3</v>
      </c>
      <c r="M12" s="12" t="str">
        <f t="shared" si="0"/>
        <v>ІІІ ур</v>
      </c>
      <c r="N12" s="1">
        <v>3</v>
      </c>
      <c r="O12" s="1">
        <v>3</v>
      </c>
      <c r="P12" s="1">
        <v>3</v>
      </c>
      <c r="Q12" s="1">
        <v>3</v>
      </c>
      <c r="R12" s="1">
        <v>3</v>
      </c>
      <c r="S12" s="1">
        <v>3</v>
      </c>
      <c r="T12" s="1">
        <v>3</v>
      </c>
      <c r="U12" s="1">
        <v>3</v>
      </c>
      <c r="V12" s="1">
        <v>3</v>
      </c>
      <c r="W12" s="1">
        <v>3</v>
      </c>
      <c r="X12" s="1">
        <v>3</v>
      </c>
      <c r="Y12" s="1">
        <v>3</v>
      </c>
      <c r="Z12" s="1">
        <v>3</v>
      </c>
      <c r="AA12" s="1">
        <v>3</v>
      </c>
      <c r="AB12" s="1">
        <v>3</v>
      </c>
      <c r="AC12" s="1">
        <v>3</v>
      </c>
      <c r="AD12" s="1">
        <v>3</v>
      </c>
      <c r="AE12" s="1">
        <v>3</v>
      </c>
      <c r="AF12" s="1">
        <v>3</v>
      </c>
      <c r="AG12" s="4">
        <f t="shared" si="5"/>
        <v>57</v>
      </c>
      <c r="AH12" s="6">
        <f t="shared" si="6"/>
        <v>3</v>
      </c>
      <c r="AI12" s="12" t="str">
        <f t="shared" si="7"/>
        <v>ІІІ ур</v>
      </c>
      <c r="AJ12" s="5">
        <f t="shared" si="8"/>
        <v>78</v>
      </c>
      <c r="AK12" s="7">
        <f t="shared" si="9"/>
        <v>3</v>
      </c>
      <c r="AL12" s="12" t="str">
        <f t="shared" si="10"/>
        <v>ІІІ ур</v>
      </c>
    </row>
    <row r="13" spans="1:39">
      <c r="B13" s="1">
        <v>5</v>
      </c>
      <c r="C13" s="1" t="s">
        <v>60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4">
        <f t="shared" si="3"/>
        <v>21</v>
      </c>
      <c r="L13" s="6">
        <f t="shared" si="4"/>
        <v>3</v>
      </c>
      <c r="M13" s="12" t="str">
        <f t="shared" si="0"/>
        <v>ІІІ ур</v>
      </c>
      <c r="N13" s="1">
        <v>3</v>
      </c>
      <c r="O13" s="1">
        <v>3</v>
      </c>
      <c r="P13" s="1">
        <v>3</v>
      </c>
      <c r="Q13" s="1">
        <v>3</v>
      </c>
      <c r="R13" s="1">
        <v>3</v>
      </c>
      <c r="S13" s="1">
        <v>3</v>
      </c>
      <c r="T13" s="1">
        <v>3</v>
      </c>
      <c r="U13" s="1">
        <v>3</v>
      </c>
      <c r="V13" s="1">
        <v>3</v>
      </c>
      <c r="W13" s="1">
        <v>3</v>
      </c>
      <c r="X13" s="1">
        <v>3</v>
      </c>
      <c r="Y13" s="1">
        <v>3</v>
      </c>
      <c r="Z13" s="1">
        <v>3</v>
      </c>
      <c r="AA13" s="1">
        <v>3</v>
      </c>
      <c r="AB13" s="1">
        <v>3</v>
      </c>
      <c r="AC13" s="1">
        <v>3</v>
      </c>
      <c r="AD13" s="1">
        <v>3</v>
      </c>
      <c r="AE13" s="1">
        <v>3</v>
      </c>
      <c r="AF13" s="1">
        <v>3</v>
      </c>
      <c r="AG13" s="4">
        <f t="shared" si="5"/>
        <v>57</v>
      </c>
      <c r="AH13" s="6">
        <f t="shared" si="6"/>
        <v>3</v>
      </c>
      <c r="AI13" s="12" t="str">
        <f t="shared" si="7"/>
        <v>ІІІ ур</v>
      </c>
      <c r="AJ13" s="5">
        <f t="shared" si="8"/>
        <v>78</v>
      </c>
      <c r="AK13" s="7">
        <f t="shared" si="9"/>
        <v>3</v>
      </c>
      <c r="AL13" s="12" t="str">
        <f t="shared" si="10"/>
        <v>ІІІ ур</v>
      </c>
    </row>
    <row r="14" spans="1:39">
      <c r="B14" s="1">
        <v>6</v>
      </c>
      <c r="C14" s="1" t="s">
        <v>58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4">
        <f t="shared" si="3"/>
        <v>21</v>
      </c>
      <c r="L14" s="6">
        <f t="shared" si="4"/>
        <v>3</v>
      </c>
      <c r="M14" s="12" t="str">
        <f t="shared" si="0"/>
        <v>ІІІ ур</v>
      </c>
      <c r="N14" s="1">
        <v>3</v>
      </c>
      <c r="O14" s="1">
        <v>3</v>
      </c>
      <c r="P14" s="1">
        <v>3</v>
      </c>
      <c r="Q14" s="1">
        <v>3</v>
      </c>
      <c r="R14" s="1">
        <v>3</v>
      </c>
      <c r="S14" s="1">
        <v>3</v>
      </c>
      <c r="T14" s="1">
        <v>3</v>
      </c>
      <c r="U14" s="1">
        <v>3</v>
      </c>
      <c r="V14" s="1">
        <v>3</v>
      </c>
      <c r="W14" s="1">
        <v>3</v>
      </c>
      <c r="X14" s="1">
        <v>3</v>
      </c>
      <c r="Y14" s="1">
        <v>3</v>
      </c>
      <c r="Z14" s="1">
        <v>3</v>
      </c>
      <c r="AA14" s="1">
        <v>3</v>
      </c>
      <c r="AB14" s="1">
        <v>3</v>
      </c>
      <c r="AC14" s="1">
        <v>3</v>
      </c>
      <c r="AD14" s="1">
        <v>3</v>
      </c>
      <c r="AE14" s="1">
        <v>3</v>
      </c>
      <c r="AF14" s="1">
        <v>3</v>
      </c>
      <c r="AG14" s="4">
        <f t="shared" si="5"/>
        <v>57</v>
      </c>
      <c r="AH14" s="6">
        <f t="shared" si="6"/>
        <v>3</v>
      </c>
      <c r="AI14" s="12" t="str">
        <f t="shared" si="7"/>
        <v>ІІІ ур</v>
      </c>
      <c r="AJ14" s="5">
        <f t="shared" si="8"/>
        <v>78</v>
      </c>
      <c r="AK14" s="7">
        <f t="shared" si="9"/>
        <v>3</v>
      </c>
      <c r="AL14" s="12" t="str">
        <f t="shared" si="10"/>
        <v>ІІІ ур</v>
      </c>
    </row>
    <row r="15" spans="1:39">
      <c r="B15" s="1">
        <v>7</v>
      </c>
      <c r="C15" s="1" t="s">
        <v>57</v>
      </c>
      <c r="D15" s="1">
        <v>3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  <c r="J15" s="1">
        <v>3</v>
      </c>
      <c r="K15" s="4">
        <f t="shared" si="3"/>
        <v>21</v>
      </c>
      <c r="L15" s="6">
        <f t="shared" si="4"/>
        <v>3</v>
      </c>
      <c r="M15" s="12" t="str">
        <f t="shared" si="0"/>
        <v>ІІІ ур</v>
      </c>
      <c r="N15" s="1">
        <v>3</v>
      </c>
      <c r="O15" s="1">
        <v>3</v>
      </c>
      <c r="P15" s="1">
        <v>3</v>
      </c>
      <c r="Q15" s="1">
        <v>3</v>
      </c>
      <c r="R15" s="1">
        <v>3</v>
      </c>
      <c r="S15" s="1">
        <v>3</v>
      </c>
      <c r="T15" s="1">
        <v>3</v>
      </c>
      <c r="U15" s="1">
        <v>3</v>
      </c>
      <c r="V15" s="1">
        <v>3</v>
      </c>
      <c r="W15" s="1">
        <v>3</v>
      </c>
      <c r="X15" s="1">
        <v>3</v>
      </c>
      <c r="Y15" s="1">
        <v>3</v>
      </c>
      <c r="Z15" s="1">
        <v>3</v>
      </c>
      <c r="AA15" s="1">
        <v>3</v>
      </c>
      <c r="AB15" s="1">
        <v>3</v>
      </c>
      <c r="AC15" s="1">
        <v>3</v>
      </c>
      <c r="AD15" s="1">
        <v>3</v>
      </c>
      <c r="AE15" s="1">
        <v>3</v>
      </c>
      <c r="AF15" s="1">
        <v>3</v>
      </c>
      <c r="AG15" s="4">
        <f t="shared" si="5"/>
        <v>57</v>
      </c>
      <c r="AH15" s="6">
        <f t="shared" si="6"/>
        <v>3</v>
      </c>
      <c r="AI15" s="12" t="str">
        <f t="shared" si="7"/>
        <v>ІІІ ур</v>
      </c>
      <c r="AJ15" s="5">
        <f t="shared" si="8"/>
        <v>78</v>
      </c>
      <c r="AK15" s="7">
        <f t="shared" si="9"/>
        <v>3</v>
      </c>
      <c r="AL15" s="12" t="str">
        <f t="shared" si="10"/>
        <v>ІІІ ур</v>
      </c>
    </row>
    <row r="16" spans="1:39">
      <c r="B16" s="1">
        <v>8</v>
      </c>
      <c r="C16" s="1" t="s">
        <v>54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1">
        <v>3</v>
      </c>
      <c r="K16" s="4">
        <f t="shared" si="3"/>
        <v>21</v>
      </c>
      <c r="L16" s="6">
        <f t="shared" si="4"/>
        <v>3</v>
      </c>
      <c r="M16" s="12" t="str">
        <f t="shared" si="0"/>
        <v>ІІІ ур</v>
      </c>
      <c r="N16" s="1">
        <v>3</v>
      </c>
      <c r="O16" s="1">
        <v>3</v>
      </c>
      <c r="P16" s="1">
        <v>3</v>
      </c>
      <c r="Q16" s="1">
        <v>3</v>
      </c>
      <c r="R16" s="1">
        <v>3</v>
      </c>
      <c r="S16" s="1">
        <v>3</v>
      </c>
      <c r="T16" s="1">
        <v>3</v>
      </c>
      <c r="U16" s="1">
        <v>3</v>
      </c>
      <c r="V16" s="1">
        <v>3</v>
      </c>
      <c r="W16" s="1">
        <v>3</v>
      </c>
      <c r="X16" s="1">
        <v>3</v>
      </c>
      <c r="Y16" s="1">
        <v>3</v>
      </c>
      <c r="Z16" s="1">
        <v>3</v>
      </c>
      <c r="AA16" s="1">
        <v>3</v>
      </c>
      <c r="AB16" s="1">
        <v>3</v>
      </c>
      <c r="AC16" s="1">
        <v>3</v>
      </c>
      <c r="AD16" s="1">
        <v>3</v>
      </c>
      <c r="AE16" s="1">
        <v>3</v>
      </c>
      <c r="AF16" s="1">
        <v>3</v>
      </c>
      <c r="AG16" s="4">
        <f t="shared" si="5"/>
        <v>57</v>
      </c>
      <c r="AH16" s="6">
        <f t="shared" si="6"/>
        <v>3</v>
      </c>
      <c r="AI16" s="12" t="str">
        <f t="shared" si="7"/>
        <v>ІІІ ур</v>
      </c>
      <c r="AJ16" s="5">
        <f t="shared" si="8"/>
        <v>78</v>
      </c>
      <c r="AK16" s="7">
        <f t="shared" si="9"/>
        <v>3</v>
      </c>
      <c r="AL16" s="12" t="str">
        <f t="shared" si="10"/>
        <v>ІІІ ур</v>
      </c>
    </row>
    <row r="17" spans="2:38">
      <c r="B17" s="1">
        <v>9</v>
      </c>
      <c r="C17" s="1" t="s">
        <v>55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4">
        <f t="shared" si="3"/>
        <v>14</v>
      </c>
      <c r="L17" s="6">
        <f t="shared" si="4"/>
        <v>2</v>
      </c>
      <c r="M17" s="12" t="str">
        <f t="shared" si="0"/>
        <v>ІІ ур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1">
        <v>2</v>
      </c>
      <c r="U17" s="1">
        <v>2</v>
      </c>
      <c r="V17" s="1">
        <v>2</v>
      </c>
      <c r="W17" s="1">
        <v>2</v>
      </c>
      <c r="X17" s="1">
        <v>2</v>
      </c>
      <c r="Y17" s="1">
        <v>2</v>
      </c>
      <c r="Z17" s="1">
        <v>2</v>
      </c>
      <c r="AA17" s="1">
        <v>2</v>
      </c>
      <c r="AB17" s="1">
        <v>2</v>
      </c>
      <c r="AC17" s="1">
        <v>2</v>
      </c>
      <c r="AD17" s="1">
        <v>2</v>
      </c>
      <c r="AE17" s="1">
        <v>2</v>
      </c>
      <c r="AF17" s="1">
        <v>2</v>
      </c>
      <c r="AG17" s="4">
        <f t="shared" si="5"/>
        <v>38</v>
      </c>
      <c r="AH17" s="6">
        <f t="shared" si="6"/>
        <v>2</v>
      </c>
      <c r="AI17" s="12" t="str">
        <f t="shared" si="7"/>
        <v>ІІ ур</v>
      </c>
      <c r="AJ17" s="5">
        <f t="shared" si="8"/>
        <v>52</v>
      </c>
      <c r="AK17" s="7">
        <f t="shared" si="9"/>
        <v>2</v>
      </c>
      <c r="AL17" s="12" t="str">
        <f t="shared" si="10"/>
        <v>ІІ ур</v>
      </c>
    </row>
    <row r="18" spans="2:38">
      <c r="B18" s="1">
        <v>10</v>
      </c>
      <c r="C18" s="1" t="s">
        <v>56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4">
        <f t="shared" si="3"/>
        <v>21</v>
      </c>
      <c r="L18" s="6">
        <f t="shared" si="4"/>
        <v>3</v>
      </c>
      <c r="M18" s="12" t="str">
        <f t="shared" si="0"/>
        <v>ІІІ ур</v>
      </c>
      <c r="N18" s="1">
        <v>3</v>
      </c>
      <c r="O18" s="1">
        <v>3</v>
      </c>
      <c r="P18" s="1">
        <v>3</v>
      </c>
      <c r="Q18" s="1">
        <v>3</v>
      </c>
      <c r="R18" s="1">
        <v>3</v>
      </c>
      <c r="S18" s="1">
        <v>3</v>
      </c>
      <c r="T18" s="1">
        <v>3</v>
      </c>
      <c r="U18" s="1">
        <v>3</v>
      </c>
      <c r="V18" s="1">
        <v>3</v>
      </c>
      <c r="W18" s="1">
        <v>3</v>
      </c>
      <c r="X18" s="1">
        <v>3</v>
      </c>
      <c r="Y18" s="1">
        <v>3</v>
      </c>
      <c r="Z18" s="1">
        <v>3</v>
      </c>
      <c r="AA18" s="1">
        <v>3</v>
      </c>
      <c r="AB18" s="1">
        <v>3</v>
      </c>
      <c r="AC18" s="1">
        <v>3</v>
      </c>
      <c r="AD18" s="1">
        <v>3</v>
      </c>
      <c r="AE18" s="1">
        <v>3</v>
      </c>
      <c r="AF18" s="1">
        <v>3</v>
      </c>
      <c r="AG18" s="4">
        <f t="shared" si="5"/>
        <v>57</v>
      </c>
      <c r="AH18" s="6">
        <f t="shared" si="6"/>
        <v>3</v>
      </c>
      <c r="AI18" s="12" t="str">
        <f t="shared" si="7"/>
        <v>ІІІ ур</v>
      </c>
      <c r="AJ18" s="5">
        <f t="shared" si="8"/>
        <v>78</v>
      </c>
      <c r="AK18" s="7">
        <f t="shared" si="9"/>
        <v>3</v>
      </c>
      <c r="AL18" s="12" t="str">
        <f t="shared" si="10"/>
        <v>ІІІ ур</v>
      </c>
    </row>
    <row r="19" spans="2:38">
      <c r="B19" s="1">
        <v>11</v>
      </c>
      <c r="C19" s="1" t="s">
        <v>61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4">
        <f t="shared" si="3"/>
        <v>14</v>
      </c>
      <c r="L19" s="6">
        <f t="shared" si="4"/>
        <v>2</v>
      </c>
      <c r="M19" s="12" t="str">
        <f t="shared" si="0"/>
        <v>ІІ ур</v>
      </c>
      <c r="N19" s="1">
        <v>2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1">
        <v>2</v>
      </c>
      <c r="AA19" s="1">
        <v>2</v>
      </c>
      <c r="AB19" s="1">
        <v>2</v>
      </c>
      <c r="AC19" s="1">
        <v>2</v>
      </c>
      <c r="AD19" s="1">
        <v>2</v>
      </c>
      <c r="AE19" s="1">
        <v>2</v>
      </c>
      <c r="AF19" s="1">
        <v>2</v>
      </c>
      <c r="AG19" s="4">
        <f t="shared" si="5"/>
        <v>38</v>
      </c>
      <c r="AH19" s="6">
        <f t="shared" si="6"/>
        <v>2</v>
      </c>
      <c r="AI19" s="12" t="str">
        <f t="shared" si="7"/>
        <v>ІІ ур</v>
      </c>
      <c r="AJ19" s="5">
        <f t="shared" si="8"/>
        <v>52</v>
      </c>
      <c r="AK19" s="7">
        <f t="shared" si="9"/>
        <v>2</v>
      </c>
      <c r="AL19" s="12" t="str">
        <f t="shared" si="10"/>
        <v>ІІ ур</v>
      </c>
    </row>
    <row r="20" spans="2:38">
      <c r="B20" s="1">
        <v>12</v>
      </c>
      <c r="C20" s="1" t="s">
        <v>62</v>
      </c>
      <c r="D20" s="1">
        <v>3</v>
      </c>
      <c r="E20" s="1">
        <v>3</v>
      </c>
      <c r="F20" s="1">
        <v>3</v>
      </c>
      <c r="G20" s="1">
        <v>3</v>
      </c>
      <c r="H20" s="1">
        <v>3</v>
      </c>
      <c r="I20" s="1">
        <v>3</v>
      </c>
      <c r="J20" s="1">
        <v>3</v>
      </c>
      <c r="K20" s="4">
        <f t="shared" si="3"/>
        <v>21</v>
      </c>
      <c r="L20" s="6">
        <f t="shared" si="4"/>
        <v>3</v>
      </c>
      <c r="M20" s="12" t="str">
        <f t="shared" si="0"/>
        <v>ІІІ ур</v>
      </c>
      <c r="N20" s="1">
        <v>3</v>
      </c>
      <c r="O20" s="1">
        <v>3</v>
      </c>
      <c r="P20" s="1">
        <v>3</v>
      </c>
      <c r="Q20" s="1">
        <v>3</v>
      </c>
      <c r="R20" s="1">
        <v>3</v>
      </c>
      <c r="S20" s="1">
        <v>3</v>
      </c>
      <c r="T20" s="1">
        <v>3</v>
      </c>
      <c r="U20" s="1">
        <v>3</v>
      </c>
      <c r="V20" s="1">
        <v>3</v>
      </c>
      <c r="W20" s="1">
        <v>3</v>
      </c>
      <c r="X20" s="1">
        <v>3</v>
      </c>
      <c r="Y20" s="1">
        <v>3</v>
      </c>
      <c r="Z20" s="1">
        <v>3</v>
      </c>
      <c r="AA20" s="1">
        <v>3</v>
      </c>
      <c r="AB20" s="1">
        <v>3</v>
      </c>
      <c r="AC20" s="1">
        <v>3</v>
      </c>
      <c r="AD20" s="1">
        <v>3</v>
      </c>
      <c r="AE20" s="1">
        <v>3</v>
      </c>
      <c r="AF20" s="1">
        <v>3</v>
      </c>
      <c r="AG20" s="4">
        <f t="shared" si="5"/>
        <v>57</v>
      </c>
      <c r="AH20" s="6">
        <f t="shared" si="6"/>
        <v>3</v>
      </c>
      <c r="AI20" s="12" t="str">
        <f t="shared" si="7"/>
        <v>ІІІ ур</v>
      </c>
      <c r="AJ20" s="5">
        <f t="shared" si="8"/>
        <v>78</v>
      </c>
      <c r="AK20" s="7">
        <f t="shared" si="9"/>
        <v>3</v>
      </c>
      <c r="AL20" s="12" t="str">
        <f t="shared" si="10"/>
        <v>ІІІ ур</v>
      </c>
    </row>
    <row r="21" spans="2:38">
      <c r="B21" s="1">
        <v>13</v>
      </c>
      <c r="C21" s="1" t="s">
        <v>63</v>
      </c>
      <c r="D21" s="1">
        <v>3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1">
        <v>3</v>
      </c>
      <c r="K21" s="4">
        <f t="shared" si="3"/>
        <v>21</v>
      </c>
      <c r="L21" s="6">
        <f t="shared" si="4"/>
        <v>3</v>
      </c>
      <c r="M21" s="12" t="str">
        <f t="shared" si="0"/>
        <v>ІІІ ур</v>
      </c>
      <c r="N21" s="1">
        <v>3</v>
      </c>
      <c r="O21" s="1">
        <v>3</v>
      </c>
      <c r="P21" s="1">
        <v>3</v>
      </c>
      <c r="Q21" s="1">
        <v>3</v>
      </c>
      <c r="R21" s="1">
        <v>3</v>
      </c>
      <c r="S21" s="1">
        <v>3</v>
      </c>
      <c r="T21" s="1">
        <v>3</v>
      </c>
      <c r="U21" s="1">
        <v>3</v>
      </c>
      <c r="V21" s="1">
        <v>3</v>
      </c>
      <c r="W21" s="1">
        <v>3</v>
      </c>
      <c r="X21" s="1">
        <v>3</v>
      </c>
      <c r="Y21" s="1">
        <v>3</v>
      </c>
      <c r="Z21" s="1">
        <v>3</v>
      </c>
      <c r="AA21" s="1">
        <v>3</v>
      </c>
      <c r="AB21" s="1">
        <v>3</v>
      </c>
      <c r="AC21" s="1">
        <v>3</v>
      </c>
      <c r="AD21" s="1">
        <v>3</v>
      </c>
      <c r="AE21" s="1">
        <v>3</v>
      </c>
      <c r="AF21" s="1">
        <v>3</v>
      </c>
      <c r="AG21" s="4">
        <f t="shared" si="5"/>
        <v>57</v>
      </c>
      <c r="AH21" s="6">
        <f t="shared" si="6"/>
        <v>3</v>
      </c>
      <c r="AI21" s="12" t="str">
        <f t="shared" si="7"/>
        <v>ІІІ ур</v>
      </c>
      <c r="AJ21" s="5">
        <f t="shared" si="8"/>
        <v>78</v>
      </c>
      <c r="AK21" s="7">
        <f t="shared" si="9"/>
        <v>3</v>
      </c>
      <c r="AL21" s="12" t="str">
        <f t="shared" si="10"/>
        <v>ІІІ ур</v>
      </c>
    </row>
    <row r="22" spans="2:38">
      <c r="B22" s="1">
        <v>14</v>
      </c>
      <c r="C22" s="1" t="s">
        <v>64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4">
        <f t="shared" si="3"/>
        <v>14</v>
      </c>
      <c r="L22" s="6">
        <f t="shared" si="4"/>
        <v>2</v>
      </c>
      <c r="M22" s="12" t="str">
        <f t="shared" si="0"/>
        <v>ІІ ур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2</v>
      </c>
      <c r="T22" s="1">
        <v>2</v>
      </c>
      <c r="U22" s="1">
        <v>2</v>
      </c>
      <c r="V22" s="1">
        <v>2</v>
      </c>
      <c r="W22" s="1">
        <v>2</v>
      </c>
      <c r="X22" s="1">
        <v>2</v>
      </c>
      <c r="Y22" s="1">
        <v>2</v>
      </c>
      <c r="Z22" s="1">
        <v>2</v>
      </c>
      <c r="AA22" s="1">
        <v>2</v>
      </c>
      <c r="AB22" s="1">
        <v>2</v>
      </c>
      <c r="AC22" s="1">
        <v>2</v>
      </c>
      <c r="AD22" s="1">
        <v>2</v>
      </c>
      <c r="AE22" s="1">
        <v>2</v>
      </c>
      <c r="AF22" s="1">
        <v>2</v>
      </c>
      <c r="AG22" s="4">
        <f t="shared" si="5"/>
        <v>38</v>
      </c>
      <c r="AH22" s="6">
        <f t="shared" si="6"/>
        <v>2</v>
      </c>
      <c r="AI22" s="12" t="str">
        <f t="shared" si="7"/>
        <v>ІІ ур</v>
      </c>
      <c r="AJ22" s="5">
        <f t="shared" si="8"/>
        <v>52</v>
      </c>
      <c r="AK22" s="7">
        <f t="shared" si="9"/>
        <v>2</v>
      </c>
      <c r="AL22" s="12" t="str">
        <f t="shared" si="10"/>
        <v>ІІ ур</v>
      </c>
    </row>
    <row r="23" spans="2:38">
      <c r="B23" s="1">
        <v>15</v>
      </c>
      <c r="C23" s="1" t="s">
        <v>65</v>
      </c>
      <c r="D23" s="1">
        <v>3</v>
      </c>
      <c r="E23" s="1">
        <v>3</v>
      </c>
      <c r="F23" s="1">
        <v>3</v>
      </c>
      <c r="G23" s="1">
        <v>3</v>
      </c>
      <c r="H23" s="1">
        <v>3</v>
      </c>
      <c r="I23" s="1">
        <v>3</v>
      </c>
      <c r="J23" s="1">
        <v>3</v>
      </c>
      <c r="K23" s="4">
        <f t="shared" si="3"/>
        <v>21</v>
      </c>
      <c r="L23" s="6">
        <f t="shared" si="4"/>
        <v>3</v>
      </c>
      <c r="M23" s="12" t="str">
        <f t="shared" si="0"/>
        <v>ІІІ ур</v>
      </c>
      <c r="N23" s="1">
        <v>3</v>
      </c>
      <c r="O23" s="1">
        <v>3</v>
      </c>
      <c r="P23" s="1">
        <v>3</v>
      </c>
      <c r="Q23" s="1">
        <v>3</v>
      </c>
      <c r="R23" s="1">
        <v>3</v>
      </c>
      <c r="S23" s="1">
        <v>3</v>
      </c>
      <c r="T23" s="1">
        <v>3</v>
      </c>
      <c r="U23" s="1">
        <v>3</v>
      </c>
      <c r="V23" s="1">
        <v>3</v>
      </c>
      <c r="W23" s="1">
        <v>3</v>
      </c>
      <c r="X23" s="1">
        <v>3</v>
      </c>
      <c r="Y23" s="1">
        <v>3</v>
      </c>
      <c r="Z23" s="1">
        <v>3</v>
      </c>
      <c r="AA23" s="1">
        <v>3</v>
      </c>
      <c r="AB23" s="1">
        <v>3</v>
      </c>
      <c r="AC23" s="1">
        <v>3</v>
      </c>
      <c r="AD23" s="1">
        <v>3</v>
      </c>
      <c r="AE23" s="1">
        <v>3</v>
      </c>
      <c r="AF23" s="1">
        <v>3</v>
      </c>
      <c r="AG23" s="4">
        <f t="shared" si="5"/>
        <v>57</v>
      </c>
      <c r="AH23" s="6">
        <f t="shared" si="6"/>
        <v>3</v>
      </c>
      <c r="AI23" s="12" t="str">
        <f t="shared" si="7"/>
        <v>ІІІ ур</v>
      </c>
      <c r="AJ23" s="5">
        <f t="shared" si="8"/>
        <v>78</v>
      </c>
      <c r="AK23" s="7">
        <f t="shared" si="9"/>
        <v>3</v>
      </c>
      <c r="AL23" s="12" t="str">
        <f t="shared" si="10"/>
        <v>ІІІ ур</v>
      </c>
    </row>
    <row r="24" spans="2:38">
      <c r="B24" s="1">
        <v>16</v>
      </c>
      <c r="C24" s="1"/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4">
        <f t="shared" si="3"/>
        <v>0</v>
      </c>
      <c r="L24" s="6">
        <f t="shared" si="4"/>
        <v>0</v>
      </c>
      <c r="M24" s="12" t="e">
        <f t="shared" si="0"/>
        <v>#N/A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4">
        <f t="shared" si="5"/>
        <v>0</v>
      </c>
      <c r="AH24" s="6">
        <f t="shared" si="6"/>
        <v>0</v>
      </c>
      <c r="AI24" s="12" t="e">
        <f t="shared" si="7"/>
        <v>#N/A</v>
      </c>
      <c r="AJ24" s="5">
        <f t="shared" si="8"/>
        <v>0</v>
      </c>
      <c r="AK24" s="7">
        <f t="shared" si="9"/>
        <v>0</v>
      </c>
      <c r="AL24" s="12" t="e">
        <f t="shared" si="10"/>
        <v>#N/A</v>
      </c>
    </row>
    <row r="25" spans="2:38">
      <c r="B25" s="1">
        <v>17</v>
      </c>
      <c r="C25" s="1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4">
        <f t="shared" si="3"/>
        <v>0</v>
      </c>
      <c r="L25" s="6">
        <f t="shared" si="4"/>
        <v>0</v>
      </c>
      <c r="M25" s="12" t="e">
        <f t="shared" si="0"/>
        <v>#N/A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4">
        <f t="shared" si="5"/>
        <v>0</v>
      </c>
      <c r="AH25" s="6">
        <f t="shared" si="6"/>
        <v>0</v>
      </c>
      <c r="AI25" s="12" t="e">
        <f t="shared" si="7"/>
        <v>#N/A</v>
      </c>
      <c r="AJ25" s="5">
        <f t="shared" si="8"/>
        <v>0</v>
      </c>
      <c r="AK25" s="7">
        <f t="shared" si="9"/>
        <v>0</v>
      </c>
      <c r="AL25" s="12" t="e">
        <f t="shared" si="10"/>
        <v>#N/A</v>
      </c>
    </row>
    <row r="26" spans="2:38">
      <c r="B26" s="1">
        <v>18</v>
      </c>
      <c r="C26" s="1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4">
        <f t="shared" si="3"/>
        <v>0</v>
      </c>
      <c r="L26" s="6">
        <f t="shared" si="4"/>
        <v>0</v>
      </c>
      <c r="M26" s="12" t="e">
        <f t="shared" si="0"/>
        <v>#N/A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4">
        <f t="shared" si="5"/>
        <v>0</v>
      </c>
      <c r="AH26" s="6">
        <f t="shared" si="6"/>
        <v>0</v>
      </c>
      <c r="AI26" s="12" t="e">
        <f t="shared" si="7"/>
        <v>#N/A</v>
      </c>
      <c r="AJ26" s="5">
        <f t="shared" si="8"/>
        <v>0</v>
      </c>
      <c r="AK26" s="7">
        <f t="shared" si="9"/>
        <v>0</v>
      </c>
      <c r="AL26" s="12" t="e">
        <f t="shared" si="10"/>
        <v>#N/A</v>
      </c>
    </row>
    <row r="27" spans="2:38">
      <c r="B27" s="1">
        <v>19</v>
      </c>
      <c r="C27" s="1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4">
        <f t="shared" si="3"/>
        <v>0</v>
      </c>
      <c r="L27" s="6">
        <f t="shared" si="4"/>
        <v>0</v>
      </c>
      <c r="M27" s="12" t="e">
        <f t="shared" si="0"/>
        <v>#N/A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4">
        <f t="shared" si="5"/>
        <v>0</v>
      </c>
      <c r="AH27" s="6">
        <f t="shared" si="6"/>
        <v>0</v>
      </c>
      <c r="AI27" s="12" t="e">
        <f t="shared" si="7"/>
        <v>#N/A</v>
      </c>
      <c r="AJ27" s="5">
        <f t="shared" si="8"/>
        <v>0</v>
      </c>
      <c r="AK27" s="7">
        <f t="shared" si="9"/>
        <v>0</v>
      </c>
      <c r="AL27" s="12" t="e">
        <f t="shared" si="10"/>
        <v>#N/A</v>
      </c>
    </row>
    <row r="28" spans="2:38">
      <c r="B28" s="1">
        <v>20</v>
      </c>
      <c r="C28" s="1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4">
        <f t="shared" si="3"/>
        <v>0</v>
      </c>
      <c r="L28" s="6">
        <f t="shared" si="4"/>
        <v>0</v>
      </c>
      <c r="M28" s="12" t="e">
        <f t="shared" si="0"/>
        <v>#N/A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4">
        <f t="shared" si="5"/>
        <v>0</v>
      </c>
      <c r="AH28" s="6">
        <f t="shared" si="6"/>
        <v>0</v>
      </c>
      <c r="AI28" s="12" t="e">
        <f t="shared" si="7"/>
        <v>#N/A</v>
      </c>
      <c r="AJ28" s="5">
        <f t="shared" si="8"/>
        <v>0</v>
      </c>
      <c r="AK28" s="7">
        <f t="shared" si="9"/>
        <v>0</v>
      </c>
      <c r="AL28" s="12" t="e">
        <f t="shared" si="10"/>
        <v>#N/A</v>
      </c>
    </row>
    <row r="29" spans="2:38">
      <c r="B29" s="1">
        <v>21</v>
      </c>
      <c r="C29" s="1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4">
        <f t="shared" si="3"/>
        <v>0</v>
      </c>
      <c r="L29" s="6">
        <f t="shared" si="4"/>
        <v>0</v>
      </c>
      <c r="M29" s="12" t="e">
        <f t="shared" si="0"/>
        <v>#N/A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4">
        <f t="shared" si="5"/>
        <v>0</v>
      </c>
      <c r="AH29" s="6">
        <f t="shared" si="6"/>
        <v>0</v>
      </c>
      <c r="AI29" s="12" t="e">
        <f t="shared" si="7"/>
        <v>#N/A</v>
      </c>
      <c r="AJ29" s="5">
        <f t="shared" si="8"/>
        <v>0</v>
      </c>
      <c r="AK29" s="7">
        <f t="shared" si="9"/>
        <v>0</v>
      </c>
      <c r="AL29" s="12" t="e">
        <f t="shared" si="10"/>
        <v>#N/A</v>
      </c>
    </row>
    <row r="30" spans="2:38">
      <c r="B30" s="1">
        <v>22</v>
      </c>
      <c r="C30" s="1"/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4">
        <f t="shared" si="3"/>
        <v>0</v>
      </c>
      <c r="L30" s="6">
        <f t="shared" si="4"/>
        <v>0</v>
      </c>
      <c r="M30" s="12" t="e">
        <f t="shared" si="0"/>
        <v>#N/A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4">
        <f t="shared" si="5"/>
        <v>0</v>
      </c>
      <c r="AH30" s="6">
        <f t="shared" si="6"/>
        <v>0</v>
      </c>
      <c r="AI30" s="12" t="e">
        <f t="shared" si="7"/>
        <v>#N/A</v>
      </c>
      <c r="AJ30" s="5">
        <f t="shared" si="8"/>
        <v>0</v>
      </c>
      <c r="AK30" s="7">
        <f t="shared" si="9"/>
        <v>0</v>
      </c>
      <c r="AL30" s="12" t="e">
        <f t="shared" si="10"/>
        <v>#N/A</v>
      </c>
    </row>
    <row r="31" spans="2:38">
      <c r="B31" s="1">
        <v>23</v>
      </c>
      <c r="C31" s="1"/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4">
        <f t="shared" si="3"/>
        <v>0</v>
      </c>
      <c r="L31" s="6">
        <f t="shared" si="4"/>
        <v>0</v>
      </c>
      <c r="M31" s="12" t="e">
        <f t="shared" si="0"/>
        <v>#N/A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4">
        <f t="shared" si="5"/>
        <v>0</v>
      </c>
      <c r="AH31" s="6">
        <f t="shared" si="6"/>
        <v>0</v>
      </c>
      <c r="AI31" s="12" t="e">
        <f t="shared" si="7"/>
        <v>#N/A</v>
      </c>
      <c r="AJ31" s="5">
        <f t="shared" si="8"/>
        <v>0</v>
      </c>
      <c r="AK31" s="7">
        <f t="shared" si="9"/>
        <v>0</v>
      </c>
      <c r="AL31" s="12" t="e">
        <f t="shared" si="10"/>
        <v>#N/A</v>
      </c>
    </row>
    <row r="32" spans="2:38">
      <c r="B32" s="1">
        <v>24</v>
      </c>
      <c r="C32" s="1"/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4">
        <f t="shared" si="3"/>
        <v>0</v>
      </c>
      <c r="L32" s="6">
        <f t="shared" si="4"/>
        <v>0</v>
      </c>
      <c r="M32" s="12" t="e">
        <f t="shared" si="0"/>
        <v>#N/A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4">
        <f t="shared" si="5"/>
        <v>0</v>
      </c>
      <c r="AH32" s="6">
        <f t="shared" si="6"/>
        <v>0</v>
      </c>
      <c r="AI32" s="12" t="e">
        <f t="shared" si="7"/>
        <v>#N/A</v>
      </c>
      <c r="AJ32" s="5">
        <f t="shared" si="8"/>
        <v>0</v>
      </c>
      <c r="AK32" s="7">
        <f t="shared" si="9"/>
        <v>0</v>
      </c>
      <c r="AL32" s="12" t="e">
        <f t="shared" si="10"/>
        <v>#N/A</v>
      </c>
    </row>
    <row r="33" spans="2:38">
      <c r="B33" s="1">
        <v>25</v>
      </c>
      <c r="C33" s="1"/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4">
        <f t="shared" si="3"/>
        <v>0</v>
      </c>
      <c r="L33" s="6">
        <f t="shared" si="4"/>
        <v>0</v>
      </c>
      <c r="M33" s="12" t="e">
        <f t="shared" si="0"/>
        <v>#N/A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4">
        <f t="shared" si="5"/>
        <v>0</v>
      </c>
      <c r="AH33" s="6">
        <f t="shared" si="6"/>
        <v>0</v>
      </c>
      <c r="AI33" s="12" t="e">
        <f t="shared" si="7"/>
        <v>#N/A</v>
      </c>
      <c r="AJ33" s="5">
        <f t="shared" si="8"/>
        <v>0</v>
      </c>
      <c r="AK33" s="7">
        <f t="shared" si="9"/>
        <v>0</v>
      </c>
      <c r="AL33" s="12" t="e">
        <f t="shared" si="10"/>
        <v>#N/A</v>
      </c>
    </row>
    <row r="34" spans="2:38">
      <c r="B34" s="1">
        <v>26</v>
      </c>
      <c r="C34" s="1"/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4">
        <f t="shared" si="3"/>
        <v>0</v>
      </c>
      <c r="L34" s="6">
        <f t="shared" si="4"/>
        <v>0</v>
      </c>
      <c r="M34" s="12" t="e">
        <f t="shared" si="0"/>
        <v>#N/A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4">
        <f t="shared" si="5"/>
        <v>0</v>
      </c>
      <c r="AH34" s="6">
        <f t="shared" si="6"/>
        <v>0</v>
      </c>
      <c r="AI34" s="12" t="e">
        <f t="shared" si="7"/>
        <v>#N/A</v>
      </c>
      <c r="AJ34" s="5">
        <f t="shared" si="8"/>
        <v>0</v>
      </c>
      <c r="AK34" s="7">
        <f t="shared" si="9"/>
        <v>0</v>
      </c>
      <c r="AL34" s="12" t="e">
        <f t="shared" si="10"/>
        <v>#N/A</v>
      </c>
    </row>
    <row r="35" spans="2:38">
      <c r="B35" s="1">
        <v>27</v>
      </c>
      <c r="C35" s="1"/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4">
        <f t="shared" si="3"/>
        <v>0</v>
      </c>
      <c r="L35" s="6">
        <f t="shared" si="4"/>
        <v>0</v>
      </c>
      <c r="M35" s="12" t="e">
        <f t="shared" si="0"/>
        <v>#N/A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4">
        <f t="shared" si="5"/>
        <v>0</v>
      </c>
      <c r="AH35" s="6">
        <f t="shared" si="6"/>
        <v>0</v>
      </c>
      <c r="AI35" s="12" t="e">
        <f t="shared" si="7"/>
        <v>#N/A</v>
      </c>
      <c r="AJ35" s="5">
        <f t="shared" si="8"/>
        <v>0</v>
      </c>
      <c r="AK35" s="7">
        <f t="shared" si="9"/>
        <v>0</v>
      </c>
      <c r="AL35" s="12" t="e">
        <f t="shared" si="10"/>
        <v>#N/A</v>
      </c>
    </row>
    <row r="36" spans="2:38">
      <c r="B36" s="1">
        <v>28</v>
      </c>
      <c r="C36" s="1"/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4">
        <f t="shared" si="3"/>
        <v>0</v>
      </c>
      <c r="L36" s="6">
        <f t="shared" si="4"/>
        <v>0</v>
      </c>
      <c r="M36" s="12" t="e">
        <f t="shared" si="0"/>
        <v>#N/A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4">
        <f t="shared" si="5"/>
        <v>0</v>
      </c>
      <c r="AH36" s="6">
        <f t="shared" si="6"/>
        <v>0</v>
      </c>
      <c r="AI36" s="12" t="e">
        <f t="shared" si="7"/>
        <v>#N/A</v>
      </c>
      <c r="AJ36" s="5">
        <f t="shared" si="8"/>
        <v>0</v>
      </c>
      <c r="AK36" s="7">
        <f t="shared" si="9"/>
        <v>0</v>
      </c>
      <c r="AL36" s="12" t="e">
        <f t="shared" si="10"/>
        <v>#N/A</v>
      </c>
    </row>
    <row r="37" spans="2:38">
      <c r="B37" s="1">
        <v>29</v>
      </c>
      <c r="C37" s="1"/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4">
        <f t="shared" si="3"/>
        <v>0</v>
      </c>
      <c r="L37" s="6">
        <f t="shared" si="4"/>
        <v>0</v>
      </c>
      <c r="M37" s="12" t="e">
        <f t="shared" si="0"/>
        <v>#N/A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4">
        <f t="shared" si="5"/>
        <v>0</v>
      </c>
      <c r="AH37" s="6">
        <f t="shared" si="6"/>
        <v>0</v>
      </c>
      <c r="AI37" s="12" t="e">
        <f t="shared" si="7"/>
        <v>#N/A</v>
      </c>
      <c r="AJ37" s="5">
        <f t="shared" si="8"/>
        <v>0</v>
      </c>
      <c r="AK37" s="7">
        <f t="shared" si="9"/>
        <v>0</v>
      </c>
      <c r="AL37" s="12" t="e">
        <f t="shared" si="10"/>
        <v>#N/A</v>
      </c>
    </row>
    <row r="38" spans="2:38">
      <c r="B38" s="1">
        <v>30</v>
      </c>
      <c r="C38" s="1"/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4">
        <f t="shared" si="3"/>
        <v>0</v>
      </c>
      <c r="L38" s="6">
        <f t="shared" si="4"/>
        <v>0</v>
      </c>
      <c r="M38" s="12" t="e">
        <f t="shared" si="0"/>
        <v>#N/A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4">
        <f t="shared" si="5"/>
        <v>0</v>
      </c>
      <c r="AH38" s="6">
        <f t="shared" si="6"/>
        <v>0</v>
      </c>
      <c r="AI38" s="12" t="e">
        <f t="shared" si="7"/>
        <v>#N/A</v>
      </c>
      <c r="AJ38" s="5">
        <f t="shared" si="8"/>
        <v>0</v>
      </c>
      <c r="AK38" s="7">
        <f t="shared" si="9"/>
        <v>0</v>
      </c>
      <c r="AL38" s="12" t="e">
        <f t="shared" si="10"/>
        <v>#N/A</v>
      </c>
    </row>
    <row r="39" spans="2:38">
      <c r="B39" s="35"/>
      <c r="C39" s="35"/>
      <c r="D39" s="25"/>
      <c r="E39" s="26"/>
      <c r="F39" s="26"/>
      <c r="G39" s="26"/>
      <c r="H39" s="26"/>
      <c r="I39" s="26"/>
      <c r="J39" s="26"/>
      <c r="K39" s="27"/>
      <c r="L39" s="1" t="s">
        <v>11</v>
      </c>
      <c r="M39" s="10" t="s">
        <v>8</v>
      </c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5"/>
      <c r="Z39" s="26"/>
      <c r="AA39" s="26"/>
      <c r="AB39" s="26"/>
      <c r="AC39" s="26"/>
      <c r="AD39" s="26"/>
      <c r="AE39" s="26"/>
      <c r="AF39" s="26"/>
      <c r="AG39" s="27"/>
      <c r="AH39" s="1" t="s">
        <v>11</v>
      </c>
      <c r="AI39" s="10" t="s">
        <v>8</v>
      </c>
      <c r="AJ39" s="2"/>
      <c r="AK39" s="2"/>
      <c r="AL39" s="2"/>
    </row>
    <row r="40" spans="2:38">
      <c r="B40" s="36"/>
      <c r="C40" s="36"/>
      <c r="D40" s="25" t="s">
        <v>17</v>
      </c>
      <c r="E40" s="26"/>
      <c r="F40" s="26"/>
      <c r="G40" s="26"/>
      <c r="H40" s="26"/>
      <c r="I40" s="26"/>
      <c r="J40" s="26"/>
      <c r="K40" s="27"/>
      <c r="L40" s="9">
        <v>15</v>
      </c>
      <c r="M40" s="9">
        <v>100</v>
      </c>
      <c r="N40" s="25" t="s">
        <v>17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5"/>
      <c r="Z40" s="26"/>
      <c r="AA40" s="26"/>
      <c r="AB40" s="26"/>
      <c r="AC40" s="26"/>
      <c r="AD40" s="26"/>
      <c r="AE40" s="26"/>
      <c r="AF40" s="26"/>
      <c r="AG40" s="27"/>
      <c r="AH40" s="9">
        <v>15</v>
      </c>
      <c r="AI40" s="9">
        <v>100</v>
      </c>
      <c r="AJ40" s="2"/>
      <c r="AK40" s="2"/>
      <c r="AL40" s="2"/>
    </row>
    <row r="41" spans="2:38">
      <c r="B41" s="36"/>
      <c r="C41" s="36"/>
      <c r="D41" s="25" t="s">
        <v>18</v>
      </c>
      <c r="E41" s="26"/>
      <c r="F41" s="26"/>
      <c r="G41" s="26"/>
      <c r="H41" s="26"/>
      <c r="I41" s="26"/>
      <c r="J41" s="26"/>
      <c r="K41" s="27"/>
      <c r="L41" s="11">
        <v>0</v>
      </c>
      <c r="M41" s="3">
        <f>(L41/L40)*100</f>
        <v>0</v>
      </c>
      <c r="N41" s="25" t="s">
        <v>18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5"/>
      <c r="Z41" s="26"/>
      <c r="AA41" s="26"/>
      <c r="AB41" s="26"/>
      <c r="AC41" s="26"/>
      <c r="AD41" s="26"/>
      <c r="AE41" s="26"/>
      <c r="AF41" s="26"/>
      <c r="AG41" s="27"/>
      <c r="AH41" s="11">
        <v>0</v>
      </c>
      <c r="AI41" s="3">
        <f>(AH41/AH40)*100</f>
        <v>0</v>
      </c>
      <c r="AJ41" s="2"/>
      <c r="AK41" s="2"/>
      <c r="AL41" s="2"/>
    </row>
    <row r="42" spans="2:38">
      <c r="B42" s="36"/>
      <c r="C42" s="36"/>
      <c r="D42" s="25" t="s">
        <v>19</v>
      </c>
      <c r="E42" s="26"/>
      <c r="F42" s="26"/>
      <c r="G42" s="26"/>
      <c r="H42" s="26"/>
      <c r="I42" s="26"/>
      <c r="J42" s="26"/>
      <c r="K42" s="27"/>
      <c r="L42" s="11">
        <v>3</v>
      </c>
      <c r="M42" s="3">
        <f>(L42/L40)*100</f>
        <v>20</v>
      </c>
      <c r="N42" s="25" t="s">
        <v>19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5"/>
      <c r="Z42" s="26"/>
      <c r="AA42" s="26"/>
      <c r="AB42" s="26"/>
      <c r="AC42" s="26"/>
      <c r="AD42" s="26"/>
      <c r="AE42" s="26"/>
      <c r="AF42" s="26"/>
      <c r="AG42" s="27"/>
      <c r="AH42" s="11">
        <v>3</v>
      </c>
      <c r="AI42" s="3">
        <f>(AH42/AH40)*100</f>
        <v>20</v>
      </c>
      <c r="AJ42" s="2"/>
      <c r="AK42" s="2"/>
      <c r="AL42" s="2"/>
    </row>
    <row r="43" spans="2:38">
      <c r="B43" s="36"/>
      <c r="C43" s="36"/>
      <c r="D43" s="25" t="s">
        <v>20</v>
      </c>
      <c r="E43" s="26"/>
      <c r="F43" s="26"/>
      <c r="G43" s="26"/>
      <c r="H43" s="26"/>
      <c r="I43" s="26"/>
      <c r="J43" s="26"/>
      <c r="K43" s="27"/>
      <c r="L43" s="11">
        <v>12</v>
      </c>
      <c r="M43" s="3">
        <f>(L43/L40)*100</f>
        <v>80</v>
      </c>
      <c r="N43" s="25" t="s">
        <v>20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5"/>
      <c r="Z43" s="26"/>
      <c r="AA43" s="26"/>
      <c r="AB43" s="26"/>
      <c r="AC43" s="26"/>
      <c r="AD43" s="26"/>
      <c r="AE43" s="26"/>
      <c r="AF43" s="26"/>
      <c r="AG43" s="27"/>
      <c r="AH43" s="11">
        <v>12</v>
      </c>
      <c r="AI43" s="3">
        <f>(AH43/AH40)*100</f>
        <v>80</v>
      </c>
      <c r="AJ43" s="2"/>
      <c r="AK43" s="2"/>
      <c r="AL43" s="2"/>
    </row>
    <row r="44" spans="2:38">
      <c r="B44" s="36"/>
      <c r="C44" s="36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7"/>
      <c r="AK44" s="1" t="s">
        <v>11</v>
      </c>
      <c r="AL44" s="10" t="s">
        <v>8</v>
      </c>
    </row>
    <row r="45" spans="2:38">
      <c r="B45" s="36"/>
      <c r="C45" s="36"/>
      <c r="D45" s="29" t="s">
        <v>21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1"/>
      <c r="AK45" s="9">
        <v>15</v>
      </c>
      <c r="AL45" s="9">
        <v>100</v>
      </c>
    </row>
    <row r="46" spans="2:38">
      <c r="B46" s="36"/>
      <c r="C46" s="36"/>
      <c r="D46" s="28" t="s">
        <v>24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11">
        <v>0</v>
      </c>
      <c r="AL46" s="3">
        <f>(AK46/AK45)*100</f>
        <v>0</v>
      </c>
    </row>
    <row r="47" spans="2:38">
      <c r="B47" s="36"/>
      <c r="C47" s="36"/>
      <c r="D47" s="28" t="s">
        <v>22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11">
        <v>3</v>
      </c>
      <c r="AL47" s="3">
        <f>(AK47/AK45)*100</f>
        <v>20</v>
      </c>
    </row>
    <row r="48" spans="2:38">
      <c r="B48" s="37"/>
      <c r="C48" s="37"/>
      <c r="D48" s="28" t="s">
        <v>23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11">
        <v>12</v>
      </c>
      <c r="AL48" s="3">
        <f>(AK48/AK45)*100</f>
        <v>80</v>
      </c>
    </row>
    <row r="105" spans="10:11">
      <c r="J105" s="8">
        <v>1</v>
      </c>
      <c r="K105" s="8" t="s">
        <v>14</v>
      </c>
    </row>
    <row r="106" spans="10:11">
      <c r="J106" s="8">
        <v>1.6</v>
      </c>
      <c r="K106" s="8" t="s">
        <v>15</v>
      </c>
    </row>
    <row r="107" spans="10:11">
      <c r="J107" s="8">
        <v>2.6</v>
      </c>
      <c r="K107" s="8" t="s">
        <v>16</v>
      </c>
    </row>
  </sheetData>
  <mergeCells count="39">
    <mergeCell ref="N42:X42"/>
    <mergeCell ref="N43:X43"/>
    <mergeCell ref="D44:AJ44"/>
    <mergeCell ref="Y43:AG43"/>
    <mergeCell ref="AG7:AG8"/>
    <mergeCell ref="AH7:AH8"/>
    <mergeCell ref="Y39:AG39"/>
    <mergeCell ref="Y40:AG40"/>
    <mergeCell ref="N7:AF7"/>
    <mergeCell ref="D46:AJ46"/>
    <mergeCell ref="D47:AJ47"/>
    <mergeCell ref="D48:AJ48"/>
    <mergeCell ref="B39:B48"/>
    <mergeCell ref="C39:C48"/>
    <mergeCell ref="D45:AJ45"/>
    <mergeCell ref="D39:K39"/>
    <mergeCell ref="D40:K40"/>
    <mergeCell ref="D41:K41"/>
    <mergeCell ref="D42:K42"/>
    <mergeCell ref="D43:K43"/>
    <mergeCell ref="N39:X39"/>
    <mergeCell ref="N40:X40"/>
    <mergeCell ref="Y41:AG41"/>
    <mergeCell ref="Y42:AG42"/>
    <mergeCell ref="N41:X41"/>
    <mergeCell ref="A2:AM2"/>
    <mergeCell ref="A3:AM3"/>
    <mergeCell ref="A4:AM4"/>
    <mergeCell ref="B6:AL6"/>
    <mergeCell ref="B7:B8"/>
    <mergeCell ref="C7:C8"/>
    <mergeCell ref="D7:J7"/>
    <mergeCell ref="AJ7:AJ8"/>
    <mergeCell ref="AK7:AK8"/>
    <mergeCell ref="AL7:AL8"/>
    <mergeCell ref="K7:K8"/>
    <mergeCell ref="L7:L8"/>
    <mergeCell ref="AI7:AI8"/>
    <mergeCell ref="M7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5-6 итог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2023-03-30T08:19:15Z</dcterms:modified>
</cp:coreProperties>
</file>